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Z:\CDCO\Capacitaciones\2024\"/>
    </mc:Choice>
  </mc:AlternateContent>
  <xr:revisionPtr revIDLastSave="0" documentId="13_ncr:1_{A42D21D3-2135-4F49-AC58-5ECF653FFB45}" xr6:coauthVersionLast="47" xr6:coauthVersionMax="47" xr10:uidLastSave="{00000000-0000-0000-0000-000000000000}"/>
  <bookViews>
    <workbookView xWindow="-28920" yWindow="-1320" windowWidth="29040" windowHeight="15720" firstSheet="3" activeTab="3" xr2:uid="{DAF43241-6EB1-41F3-85CC-77FA58E4FE85}"/>
  </bookViews>
  <sheets>
    <sheet name="Internas" sheetId="1" r:id="rId1"/>
    <sheet name="Externas" sheetId="2" r:id="rId2"/>
    <sheet name="Riesgos" sheetId="3" r:id="rId3"/>
    <sheet name="Resumen" sheetId="4" r:id="rId4"/>
  </sheets>
  <definedNames>
    <definedName name="_xlnm._FilterDatabase" localSheetId="3" hidden="1">Resumen!$B$3:$H$49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0" i="4" l="1"/>
  <c r="G39" i="4"/>
  <c r="G33" i="4"/>
  <c r="G32" i="4"/>
  <c r="G30" i="4"/>
  <c r="G10" i="4"/>
  <c r="G9" i="4"/>
  <c r="G7" i="4"/>
  <c r="G6" i="4"/>
  <c r="E6" i="4" l="1"/>
  <c r="G11" i="4"/>
  <c r="G29" i="4"/>
  <c r="G28" i="4"/>
  <c r="G27" i="4"/>
  <c r="G26" i="4"/>
  <c r="G25" i="4"/>
  <c r="G24" i="4"/>
  <c r="G23" i="4"/>
  <c r="G22" i="4"/>
  <c r="G21" i="4"/>
  <c r="G20" i="4"/>
  <c r="G19" i="4"/>
  <c r="G18" i="4"/>
  <c r="G17" i="4"/>
  <c r="G16" i="4"/>
  <c r="G15" i="4"/>
  <c r="G14" i="4"/>
  <c r="G43" i="4"/>
  <c r="G42" i="4"/>
  <c r="F38" i="4"/>
  <c r="G38" i="4" s="1"/>
  <c r="G44" i="4"/>
  <c r="F35" i="4"/>
  <c r="F8" i="4"/>
  <c r="G8" i="4" s="1"/>
  <c r="G47" i="4"/>
  <c r="E46" i="4"/>
  <c r="F41" i="4"/>
  <c r="G41" i="4" s="1"/>
  <c r="F34" i="4"/>
  <c r="G34" i="4" s="1"/>
  <c r="F31" i="4" l="1"/>
  <c r="G31" i="4" s="1"/>
  <c r="F12" i="4"/>
  <c r="G12" i="4" s="1"/>
  <c r="F11" i="4"/>
  <c r="E39" i="4" l="1"/>
  <c r="F4" i="4"/>
  <c r="G4" i="4" s="1"/>
  <c r="F5" i="4"/>
  <c r="G5" i="4" s="1"/>
  <c r="F6" i="4"/>
  <c r="G13" i="4"/>
  <c r="G35" i="4"/>
  <c r="G36" i="4"/>
  <c r="G37" i="4"/>
  <c r="G45" i="4"/>
  <c r="G46" i="4"/>
  <c r="G48" i="4"/>
  <c r="D209" i="1"/>
  <c r="G49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Noelia de la Torre</author>
  </authors>
  <commentList>
    <comment ref="E79" authorId="0" shapeId="0" xr:uid="{D438137C-8599-4319-9D77-A86999B768CE}">
      <text>
        <r>
          <rPr>
            <b/>
            <sz val="9"/>
            <color indexed="81"/>
            <rFont val="Tahoma"/>
            <family val="2"/>
          </rPr>
          <t>Noelia de la Torre:</t>
        </r>
        <r>
          <rPr>
            <sz val="9"/>
            <color indexed="81"/>
            <rFont val="Tahoma"/>
            <family val="2"/>
          </rPr>
          <t xml:space="preserve">
Fecha: 4/10/24
Horario:  10.30 a 12.30 hs</t>
        </r>
      </text>
    </comment>
    <comment ref="D174" authorId="0" shapeId="0" xr:uid="{3C771351-86F4-49C1-8C85-97C3F6A422A3}">
      <text>
        <r>
          <rPr>
            <b/>
            <sz val="9"/>
            <color indexed="81"/>
            <rFont val="Tahoma"/>
            <family val="2"/>
          </rPr>
          <t>Noelia de la Torre:</t>
        </r>
        <r>
          <rPr>
            <sz val="9"/>
            <color indexed="81"/>
            <rFont val="Tahoma"/>
            <family val="2"/>
          </rPr>
          <t xml:space="preserve">
Ya obtuvo capacitación al respecto. No es necesario que vuelva a recibirla</t>
        </r>
      </text>
    </comment>
    <comment ref="E181" authorId="0" shapeId="0" xr:uid="{4070FBFF-5C23-47CB-8AD2-9CC9EE72F3EA}">
      <text>
        <r>
          <rPr>
            <b/>
            <sz val="9"/>
            <color indexed="81"/>
            <rFont val="Tahoma"/>
            <family val="2"/>
          </rPr>
          <t>Noelia de la Torre:</t>
        </r>
        <r>
          <rPr>
            <sz val="9"/>
            <color indexed="81"/>
            <rFont val="Tahoma"/>
            <family val="2"/>
          </rPr>
          <t xml:space="preserve">
CCO?</t>
        </r>
      </text>
    </comment>
    <comment ref="A218" authorId="0" shapeId="0" xr:uid="{257CE074-2C8B-43ED-B8BC-15DA0B519819}">
      <text>
        <r>
          <rPr>
            <b/>
            <sz val="9"/>
            <color indexed="81"/>
            <rFont val="Tahoma"/>
            <family val="2"/>
          </rPr>
          <t>Noelia de la Torre:</t>
        </r>
        <r>
          <rPr>
            <sz val="9"/>
            <color indexed="81"/>
            <rFont val="Tahoma"/>
            <family val="2"/>
          </rPr>
          <t xml:space="preserve">
Suspendida. Se realizará en marzo/2025</t>
        </r>
      </text>
    </comment>
  </commentList>
</comments>
</file>

<file path=xl/sharedStrings.xml><?xml version="1.0" encoding="utf-8"?>
<sst xmlns="http://schemas.openxmlformats.org/spreadsheetml/2006/main" count="853" uniqueCount="413">
  <si>
    <t>TEMA</t>
  </si>
  <si>
    <t>FECHA</t>
  </si>
  <si>
    <t>PARTICIPANTES</t>
  </si>
  <si>
    <t>ÁREA</t>
  </si>
  <si>
    <t>Bettina Altesor</t>
  </si>
  <si>
    <t>Beatriz Moratorio</t>
  </si>
  <si>
    <t>Sofía Andregnette</t>
  </si>
  <si>
    <t>Carla Gatti</t>
  </si>
  <si>
    <t>Natalia Franqui</t>
  </si>
  <si>
    <t>Santiago Piriz</t>
  </si>
  <si>
    <t>Ignacio Romero</t>
  </si>
  <si>
    <t>Juan Carvalho</t>
  </si>
  <si>
    <t>Adm. de Fondos</t>
  </si>
  <si>
    <t>ACOS</t>
  </si>
  <si>
    <t>Germán Barreiro</t>
  </si>
  <si>
    <t>Rodrigo Velasco</t>
  </si>
  <si>
    <t>Adrián Fránquez</t>
  </si>
  <si>
    <t>Gastón Machín</t>
  </si>
  <si>
    <t>Legal</t>
  </si>
  <si>
    <t>Ma. Laura Britos</t>
  </si>
  <si>
    <t>Noelia Castillo</t>
  </si>
  <si>
    <t>Laura Di Mayo</t>
  </si>
  <si>
    <t>Ma. José Palomeque</t>
  </si>
  <si>
    <t>Emiliano Mendieta</t>
  </si>
  <si>
    <t>Belén Menezes</t>
  </si>
  <si>
    <t>Ma. Laura Malacria</t>
  </si>
  <si>
    <t>Sara Ilha</t>
  </si>
  <si>
    <t>Mariana García</t>
  </si>
  <si>
    <t>HORARIO</t>
  </si>
  <si>
    <t>11.30 a 13.30 hs</t>
  </si>
  <si>
    <t>Finanzas</t>
  </si>
  <si>
    <t>15 a 17 hs</t>
  </si>
  <si>
    <t>14.30 a 16.30 hs</t>
  </si>
  <si>
    <t>Valeria Ledesma</t>
  </si>
  <si>
    <t>Juan Pablo Olascuaga</t>
  </si>
  <si>
    <t>CONAFIN</t>
  </si>
  <si>
    <t>Cont. SSyTT</t>
  </si>
  <si>
    <t>Administración</t>
  </si>
  <si>
    <t>RHySI</t>
  </si>
  <si>
    <t>CDCO</t>
  </si>
  <si>
    <t>CVU</t>
  </si>
  <si>
    <t>CFU</t>
  </si>
  <si>
    <t>Planificación y Control de Gestión</t>
  </si>
  <si>
    <t>TI</t>
  </si>
  <si>
    <t>Arquitectura</t>
  </si>
  <si>
    <t>EYET</t>
  </si>
  <si>
    <t>Romina Feippe</t>
  </si>
  <si>
    <t>Ma. Eugenia Piria</t>
  </si>
  <si>
    <t>Valerie Torres</t>
  </si>
  <si>
    <t>Pablo Acuña</t>
  </si>
  <si>
    <t>Auditoría Interna</t>
  </si>
  <si>
    <t>Silvana Cincunegui</t>
  </si>
  <si>
    <t>Brian Benítez</t>
  </si>
  <si>
    <t>Paula Mariño</t>
  </si>
  <si>
    <t>Gonzalo Cuadrado</t>
  </si>
  <si>
    <t>Valeria Cordero</t>
  </si>
  <si>
    <t>Alex Burgueño</t>
  </si>
  <si>
    <t>Virginia Borges</t>
  </si>
  <si>
    <t>Analía Ramos</t>
  </si>
  <si>
    <t>Guadalupe Braceras</t>
  </si>
  <si>
    <t>Daniel Villalba</t>
  </si>
  <si>
    <t>Rossana Pini</t>
  </si>
  <si>
    <t>Carlos Rodríguez</t>
  </si>
  <si>
    <t>Ma. Eugenia Campos</t>
  </si>
  <si>
    <t>Álvaro Gentini</t>
  </si>
  <si>
    <t>Verónica Silveira</t>
  </si>
  <si>
    <t>Claudia Ferreiro</t>
  </si>
  <si>
    <t>Ma. Eugenia Bessio</t>
  </si>
  <si>
    <t>Claudia Correa</t>
  </si>
  <si>
    <t>Maurizio Rodríguez</t>
  </si>
  <si>
    <t>11 a 13 hs</t>
  </si>
  <si>
    <t>EXPOSITOR</t>
  </si>
  <si>
    <t>Carlos De Cores</t>
  </si>
  <si>
    <t>Sesión 1 y 2: Carlos De Cores              Sesión 3: Laura Di Mayo, Ma. Laura Britos, Mariana García y Laura Capano</t>
  </si>
  <si>
    <t>Rafael Laureiro</t>
  </si>
  <si>
    <t>Franco De Crescenzo</t>
  </si>
  <si>
    <t>Martín Correa</t>
  </si>
  <si>
    <t>Carolina Ermida</t>
  </si>
  <si>
    <t>Luciana López???</t>
  </si>
  <si>
    <t>Maria Eugenia Piria</t>
  </si>
  <si>
    <t>María Luisa Díaz</t>
  </si>
  <si>
    <t>Juan Manuel Arrieta</t>
  </si>
  <si>
    <t>15, 17 y 21 de mayo</t>
  </si>
  <si>
    <t>9.30 a 11.30 hs</t>
  </si>
  <si>
    <t>Lucía Mocoroa</t>
  </si>
  <si>
    <t>Victoria Cavasin</t>
  </si>
  <si>
    <t>Deloitte</t>
  </si>
  <si>
    <t>Contabilidad CND</t>
  </si>
  <si>
    <t>Compras</t>
  </si>
  <si>
    <t>Fernando Marrero</t>
  </si>
  <si>
    <t>Noelia de la Torre</t>
  </si>
  <si>
    <t>Martina Heijo</t>
  </si>
  <si>
    <t>Romina Peña</t>
  </si>
  <si>
    <t>Maiko Fernandez</t>
  </si>
  <si>
    <t>Florencia Miguel</t>
  </si>
  <si>
    <t>FIDEICOMISOS</t>
  </si>
  <si>
    <t>RIESGO</t>
  </si>
  <si>
    <t>CUMPLIMIENTO REGULATORIO Y AML</t>
  </si>
  <si>
    <t>ADAPTIVE PLANNING</t>
  </si>
  <si>
    <t>EXCEL</t>
  </si>
  <si>
    <t>Leandro Bayarres, Ximena González y Rodrigo Cenoz</t>
  </si>
  <si>
    <t>12 y 13 de junio</t>
  </si>
  <si>
    <t>CAPACITACIONES INTERNAS 2024</t>
  </si>
  <si>
    <t>INTEGRADOC</t>
  </si>
  <si>
    <t>Eugenio Amen y Diego Barrere</t>
  </si>
  <si>
    <t>Todos</t>
  </si>
  <si>
    <t>CND, CONAFIN, CVU y CFU</t>
  </si>
  <si>
    <t>14 o 16 de mayo</t>
  </si>
  <si>
    <t>PLAN DE CONTINUIDAD</t>
  </si>
  <si>
    <t>EXCEL Bonus track</t>
  </si>
  <si>
    <t>HIGIENE POSTURAL</t>
  </si>
  <si>
    <t>Workgym</t>
  </si>
  <si>
    <t>14 a 15.30 y 15.30 a 17 hs.                             10 a 11.30 y 11.30 a 13 hs.</t>
  </si>
  <si>
    <t>FINANCIAMIENTO CLIMÁTICO</t>
  </si>
  <si>
    <t>INDUCCIÓN INSTITUCIONAL: 4 EMPRESAS</t>
  </si>
  <si>
    <t>INDUCCIÓN CUMPLIMIENTO</t>
  </si>
  <si>
    <t>INDUCCIÓN ÉTICA</t>
  </si>
  <si>
    <t>JUTEP</t>
  </si>
  <si>
    <t>Victoria Rodríguez</t>
  </si>
  <si>
    <t>Victoria Notari</t>
  </si>
  <si>
    <t>11 a 12.30 hs</t>
  </si>
  <si>
    <t>Ingresos desde junio 2023 a junio 2024</t>
  </si>
  <si>
    <t>Ingresos efectivos desde junio 2023 a junio 2024</t>
  </si>
  <si>
    <t>Fernanda Rodríguez</t>
  </si>
  <si>
    <t>Andrea Chinazzo</t>
  </si>
  <si>
    <t>14 a 15.30 hs</t>
  </si>
  <si>
    <t>17 y 24 de junio</t>
  </si>
  <si>
    <t>9.15 a 11.15 hs</t>
  </si>
  <si>
    <t>11 a 11.50 hs</t>
  </si>
  <si>
    <t>1 al 5 de abril</t>
  </si>
  <si>
    <t>SEGURIDAD INFORMÁTICA</t>
  </si>
  <si>
    <t>Guillermo Pini, Martín Pérez y Diego Barrios</t>
  </si>
  <si>
    <t>MODALIDAD</t>
  </si>
  <si>
    <t>Presencial</t>
  </si>
  <si>
    <t>Presencial / Híbrido</t>
  </si>
  <si>
    <t>Híbrido</t>
  </si>
  <si>
    <t>SURECO</t>
  </si>
  <si>
    <t>EYET, Finanzas, ACOS, Legal</t>
  </si>
  <si>
    <t>UCU</t>
  </si>
  <si>
    <t>Diego Dutra</t>
  </si>
  <si>
    <t>Gabriela Pérez</t>
  </si>
  <si>
    <t>Mariana Rodríguez</t>
  </si>
  <si>
    <t>Lourdes Meliton</t>
  </si>
  <si>
    <t>Diego Neira</t>
  </si>
  <si>
    <t>Pierina Bazzano</t>
  </si>
  <si>
    <t>Sebastián Espalter</t>
  </si>
  <si>
    <t>Tatiana Suárez</t>
  </si>
  <si>
    <t>Belén Pastorino</t>
  </si>
  <si>
    <t>Agustina Gavioli</t>
  </si>
  <si>
    <t>Gonzalo Olivera</t>
  </si>
  <si>
    <t>Sofía Saldivia</t>
  </si>
  <si>
    <t>Victoria Rossi</t>
  </si>
  <si>
    <t>CVU - Compras y Contrataciones</t>
  </si>
  <si>
    <t>Contabilidad de SSyTT</t>
  </si>
  <si>
    <t>Álvaro Silva</t>
  </si>
  <si>
    <t>Diego Lozano</t>
  </si>
  <si>
    <t>Luciana Telis</t>
  </si>
  <si>
    <t>Melany Padrón</t>
  </si>
  <si>
    <t>María Noé Díaz</t>
  </si>
  <si>
    <t>Carolina Gálvez</t>
  </si>
  <si>
    <t>Micaela Calvar</t>
  </si>
  <si>
    <t>Vanessa Rodríguez</t>
  </si>
  <si>
    <t>Martín Canias</t>
  </si>
  <si>
    <t>Luisa Díaz</t>
  </si>
  <si>
    <t>Lucía Belloni</t>
  </si>
  <si>
    <t>Tesorería</t>
  </si>
  <si>
    <t>9.30 a 11 hs</t>
  </si>
  <si>
    <t>11.30 a 13 hs</t>
  </si>
  <si>
    <t>Marianela Sangenis</t>
  </si>
  <si>
    <t>Daniel Hugalde</t>
  </si>
  <si>
    <t>Andrea Brasil</t>
  </si>
  <si>
    <t>Rodrigo Cenoz</t>
  </si>
  <si>
    <t>Guillermo Pini</t>
  </si>
  <si>
    <t>Amparo Errea</t>
  </si>
  <si>
    <t>Leticia Calloia</t>
  </si>
  <si>
    <t>Brenda Buzón</t>
  </si>
  <si>
    <t>Analía Viera</t>
  </si>
  <si>
    <t>Kariné Ganemian</t>
  </si>
  <si>
    <t>Romina Moliné</t>
  </si>
  <si>
    <t>Karina Sanjurjo</t>
  </si>
  <si>
    <t>Héctor Agosti</t>
  </si>
  <si>
    <t>Gisella Divenuto</t>
  </si>
  <si>
    <t>Sheila Severo</t>
  </si>
  <si>
    <t>9.30 a 10.30 hs</t>
  </si>
  <si>
    <t>Grupo 2,para finalización de temas</t>
  </si>
  <si>
    <t>ACOS, TI, Adm. de Fondos y Compras</t>
  </si>
  <si>
    <t>DATASEC - Carlos Serra</t>
  </si>
  <si>
    <t>Leandro Bayarres</t>
  </si>
  <si>
    <t>Eugenio Amen</t>
  </si>
  <si>
    <t>Andrea Levratto</t>
  </si>
  <si>
    <t>Nicolás Medero</t>
  </si>
  <si>
    <t>Irina Penas Díaz</t>
  </si>
  <si>
    <t>Doménica Deferrari</t>
  </si>
  <si>
    <t>Victoria Notari, Laura Di Mayo y Victoria Rodríguez</t>
  </si>
  <si>
    <t>Karine Ganemian</t>
  </si>
  <si>
    <t>26 o 29 o 31 de julio</t>
  </si>
  <si>
    <t>31 de julio</t>
  </si>
  <si>
    <t>10.30 a 11.15 hs o 15 a 15.45 hs</t>
  </si>
  <si>
    <t>CND, CONAFIN y CFU</t>
  </si>
  <si>
    <t>Marcelo Martigani</t>
  </si>
  <si>
    <t>Iván Covachevich</t>
  </si>
  <si>
    <t>Alejandro Lerman</t>
  </si>
  <si>
    <t>Vanesa Placeres</t>
  </si>
  <si>
    <t>Jonathan Kaiser</t>
  </si>
  <si>
    <t>Mónica Rodríguez</t>
  </si>
  <si>
    <t>Ignacio Aguiar</t>
  </si>
  <si>
    <t>Sebastían Bauza</t>
  </si>
  <si>
    <t>Jorge Olazábal</t>
  </si>
  <si>
    <t>Fernanda Acuña</t>
  </si>
  <si>
    <t>Verónica Morales</t>
  </si>
  <si>
    <t>Ana Laura Aguilera</t>
  </si>
  <si>
    <t>Gabriela Barboza</t>
  </si>
  <si>
    <t>Martín Pérez</t>
  </si>
  <si>
    <t>SUAT</t>
  </si>
  <si>
    <t>Santiago Alcalde</t>
  </si>
  <si>
    <t>Martín Guterman</t>
  </si>
  <si>
    <t>Abigail Buenaventura</t>
  </si>
  <si>
    <t>Martín Alzugaray</t>
  </si>
  <si>
    <t>Patricia Acevedo</t>
  </si>
  <si>
    <t>11 a 14 hs</t>
  </si>
  <si>
    <t>PRIMEROS AUXILIOS Y USO DEL DEA</t>
  </si>
  <si>
    <t>CND, CONAFIN Y CFU</t>
  </si>
  <si>
    <t>Carlos De Cores (Laura Di Mayo, Ma. José Palomeque, Mariana García y Ma. Laura Britos?)</t>
  </si>
  <si>
    <t>SALUD MENTAL Y CONSUMO DE DROGAS</t>
  </si>
  <si>
    <t>Nicolás Tejera</t>
  </si>
  <si>
    <t>Yonathan Sánchez</t>
  </si>
  <si>
    <t>Finanzas y Administración</t>
  </si>
  <si>
    <t>Alfonso Margenat</t>
  </si>
  <si>
    <t>Laura Capano</t>
  </si>
  <si>
    <t>Martín Tornaría</t>
  </si>
  <si>
    <t>Claudio Da Rosa</t>
  </si>
  <si>
    <t>Ignacio Peluffo</t>
  </si>
  <si>
    <t>Lourdes Sebastiani</t>
  </si>
  <si>
    <t>Santiago Heredia</t>
  </si>
  <si>
    <t>Sofía Lema</t>
  </si>
  <si>
    <t xml:space="preserve"> </t>
  </si>
  <si>
    <r>
      <rPr>
        <u/>
        <sz val="11"/>
        <color theme="1"/>
        <rFont val="Aptos Narrow"/>
        <family val="2"/>
        <scheme val="minor"/>
      </rPr>
      <t>Nivel 1</t>
    </r>
    <r>
      <rPr>
        <sz val="11"/>
        <color theme="1"/>
        <rFont val="Aptos Narrow"/>
        <family val="2"/>
        <scheme val="minor"/>
      </rPr>
      <t>:            5, 7 y 14 de agosto</t>
    </r>
  </si>
  <si>
    <t>Envío de invitación</t>
  </si>
  <si>
    <t>Control de inscriptos</t>
  </si>
  <si>
    <t xml:space="preserve">Envío de encuesta </t>
  </si>
  <si>
    <t>Control de encuestados</t>
  </si>
  <si>
    <t>ok</t>
  </si>
  <si>
    <t>-</t>
  </si>
  <si>
    <t>PROGRAMA DE LIDERAZGO</t>
  </si>
  <si>
    <t>junio - octubre</t>
  </si>
  <si>
    <t>9 a 12 hs / 14 a 17 hs</t>
  </si>
  <si>
    <t>Gerentes, Analistas y Asistentes</t>
  </si>
  <si>
    <t>CND, CVU, CFU Y CONAFIN</t>
  </si>
  <si>
    <t>G1: 27/8 y 29/8                              G2: 2/9 y 4/9</t>
  </si>
  <si>
    <t>Marcela Zaquiere</t>
  </si>
  <si>
    <t>Directorio</t>
  </si>
  <si>
    <t>Ps. L. Giménez</t>
  </si>
  <si>
    <t>CAPACITACIONES EXTERNAS 2024</t>
  </si>
  <si>
    <t>Pablo Acuña, Gastón Lariau y Gustavo Rivero</t>
  </si>
  <si>
    <t>Grupo 1</t>
  </si>
  <si>
    <t>Participantes</t>
  </si>
  <si>
    <t>Hora</t>
  </si>
  <si>
    <t>Día</t>
  </si>
  <si>
    <t>14 a 17</t>
  </si>
  <si>
    <t>Disertantes</t>
  </si>
  <si>
    <t>2 y 4 de setiembre</t>
  </si>
  <si>
    <t>14 a 16 y 14 a 17</t>
  </si>
  <si>
    <t>Guillermo Pini (a confirmar)</t>
  </si>
  <si>
    <t>Martín Canias (a confirmar)</t>
  </si>
  <si>
    <t>Grupo 2</t>
  </si>
  <si>
    <r>
      <rPr>
        <u/>
        <sz val="11"/>
        <color theme="1"/>
        <rFont val="Aptos Narrow"/>
        <family val="2"/>
        <scheme val="minor"/>
      </rPr>
      <t>Día 1:</t>
    </r>
    <r>
      <rPr>
        <sz val="11"/>
        <color theme="1"/>
        <rFont val="Aptos Narrow"/>
        <family val="2"/>
        <scheme val="minor"/>
      </rPr>
      <t xml:space="preserve"> Pablo Acuña y Gastón Lariau   /       </t>
    </r>
    <r>
      <rPr>
        <u/>
        <sz val="11"/>
        <color theme="1"/>
        <rFont val="Aptos Narrow"/>
        <family val="2"/>
        <scheme val="minor"/>
      </rPr>
      <t>Día 2:</t>
    </r>
    <r>
      <rPr>
        <sz val="11"/>
        <color theme="1"/>
        <rFont val="Aptos Narrow"/>
        <family val="2"/>
        <scheme val="minor"/>
      </rPr>
      <t xml:space="preserve"> Pablo Acuña, Gastón Lariau y Gustavo Rivero</t>
    </r>
  </si>
  <si>
    <t>10 a 11 hs</t>
  </si>
  <si>
    <t>Virtual</t>
  </si>
  <si>
    <t>Nacho Peluffo</t>
  </si>
  <si>
    <t>GESTORES DE CONTRASEÑAS</t>
  </si>
  <si>
    <t>Ver con Alfonso</t>
  </si>
  <si>
    <t>27 y 29 de agosto</t>
  </si>
  <si>
    <t>14 a 16hs                      y                                          14 a 17hs</t>
  </si>
  <si>
    <t>TALLER DE RECICLADO</t>
  </si>
  <si>
    <t>11 a 12 hs</t>
  </si>
  <si>
    <t>PACARÁ</t>
  </si>
  <si>
    <t>No aplica - Finalidad: poder instalar la aplicación en los equipos de los participantes</t>
  </si>
  <si>
    <t>POWER BI</t>
  </si>
  <si>
    <t>24/9 - 14/12</t>
  </si>
  <si>
    <t>9 a 12 hs</t>
  </si>
  <si>
    <t>CPE</t>
  </si>
  <si>
    <t>Rodrigo Velazco</t>
  </si>
  <si>
    <t>Martín Tornaria</t>
  </si>
  <si>
    <t>Lucia Mocoroa</t>
  </si>
  <si>
    <t>Ximena Gonzalez</t>
  </si>
  <si>
    <t>Eugenia Campos</t>
  </si>
  <si>
    <t>Martin Correa</t>
  </si>
  <si>
    <t>Tatiana Suarez</t>
  </si>
  <si>
    <t>M Belen Pastorino</t>
  </si>
  <si>
    <t>Julieta Martínez</t>
  </si>
  <si>
    <t>CND</t>
  </si>
  <si>
    <t>Andrés Piazze</t>
  </si>
  <si>
    <t>Ivanna Schneck</t>
  </si>
  <si>
    <t>Natalie Aguilera</t>
  </si>
  <si>
    <t>Sofía Araújo</t>
  </si>
  <si>
    <t>Tatiana Lemos</t>
  </si>
  <si>
    <t>Ximena González</t>
  </si>
  <si>
    <t>Ana Olivera</t>
  </si>
  <si>
    <t>9.30 a 11 .30 hs</t>
  </si>
  <si>
    <t>Sabrina Vidal</t>
  </si>
  <si>
    <t>26/7/2024, 09/08/2024, 16/08/2024, 4/10/2024</t>
  </si>
  <si>
    <r>
      <rPr>
        <u/>
        <sz val="11"/>
        <color theme="1"/>
        <rFont val="Aptos Narrow"/>
        <family val="2"/>
        <scheme val="minor"/>
      </rPr>
      <t>Nivel 2</t>
    </r>
    <r>
      <rPr>
        <sz val="11"/>
        <color theme="1"/>
        <rFont val="Aptos Narrow"/>
        <family val="2"/>
        <scheme val="minor"/>
      </rPr>
      <t>:            Diciembre /2024</t>
    </r>
  </si>
  <si>
    <t>28/10,                  4, 11 y 18/11</t>
  </si>
  <si>
    <t>9 a 11 hs</t>
  </si>
  <si>
    <t>Laura Malacria</t>
  </si>
  <si>
    <t>Aparicio Howard</t>
  </si>
  <si>
    <t>CONTRATOS DE OBRA IN COMPANY</t>
  </si>
  <si>
    <t>SOSTENIBILIDAD DE INFRAESTRUCTURAS: VIAL Y EDILICIO</t>
  </si>
  <si>
    <t>9 a 12.30 hs</t>
  </si>
  <si>
    <t>German Barreiro</t>
  </si>
  <si>
    <t>Adrian Franquez</t>
  </si>
  <si>
    <t xml:space="preserve">Ruth Bernheim </t>
  </si>
  <si>
    <t>Luciana López Acosta</t>
  </si>
  <si>
    <t>Laura Artegoitía</t>
  </si>
  <si>
    <t>Natalia García</t>
  </si>
  <si>
    <t>Lorena Márquez</t>
  </si>
  <si>
    <t>Fiorella Papa</t>
  </si>
  <si>
    <t>Lucía Chabalgoity</t>
  </si>
  <si>
    <t>Juan Peregalli</t>
  </si>
  <si>
    <t>Ma Laura Malacria</t>
  </si>
  <si>
    <t>Andrea Carballo</t>
  </si>
  <si>
    <t>Macarena Mendiolo</t>
  </si>
  <si>
    <t>Martín Goyeneche</t>
  </si>
  <si>
    <t>21/11</t>
  </si>
  <si>
    <t>ANTEA Group</t>
  </si>
  <si>
    <t>Presencial con expositor virtual</t>
  </si>
  <si>
    <t>PRÁCTICAS SOSTENIBLES: BAJAS EN EMISIÓN DE CARBONO</t>
  </si>
  <si>
    <t>Consultor Alejo Silvarrey (y Juan Peregalli)</t>
  </si>
  <si>
    <t>CND (Contratos, EYET, Arquitectura) y Externos</t>
  </si>
  <si>
    <t>SALVAGUARDAS AMBIENTALES (ZONA COSTERA)</t>
  </si>
  <si>
    <t>10/12</t>
  </si>
  <si>
    <t>9 a 13 hs</t>
  </si>
  <si>
    <t>CND (Contratos, EYET, Arquitectura, Legal, Finanzas, Consultres ACC) y Externos</t>
  </si>
  <si>
    <t>COMPRAS Y CONTRATACIONES</t>
  </si>
  <si>
    <t>3, 5 y 10/12</t>
  </si>
  <si>
    <t>Alex Buegueño</t>
  </si>
  <si>
    <t>Guadalupe Silveira</t>
  </si>
  <si>
    <t>Ma. Noé Díaz</t>
  </si>
  <si>
    <t>Lourdes Melitón</t>
  </si>
  <si>
    <t>Fernado Marrero</t>
  </si>
  <si>
    <t>Julieta Martinez</t>
  </si>
  <si>
    <t>Sebastian Espalter</t>
  </si>
  <si>
    <t>Belen Pastorino</t>
  </si>
  <si>
    <t>Manuela Batalla (solo ultima clase)</t>
  </si>
  <si>
    <t>Sandra Quintanilla</t>
  </si>
  <si>
    <t>Rafael Laureiro y Ma. Laura Malacria</t>
  </si>
  <si>
    <t>FUNDAMENTOS JURÍDICOS DE LA OPERATIVA FINANCIERA</t>
  </si>
  <si>
    <t>5/12</t>
  </si>
  <si>
    <t>Gestión por competencias</t>
  </si>
  <si>
    <t>Temas clave</t>
  </si>
  <si>
    <t>Conocimiento interno</t>
  </si>
  <si>
    <t>Motivacionales</t>
  </si>
  <si>
    <t>CAPACITACIONES</t>
  </si>
  <si>
    <t># PARTICIPANTES</t>
  </si>
  <si>
    <t>#</t>
  </si>
  <si>
    <t>HORAS 
TOTALES</t>
  </si>
  <si>
    <t>Integradoc</t>
  </si>
  <si>
    <t>Excel</t>
  </si>
  <si>
    <t>Cumplimiento Regulatorio AML</t>
  </si>
  <si>
    <t>Gestores de contraseñas</t>
  </si>
  <si>
    <t>Fundamentos jurídicos de la operativa financiera</t>
  </si>
  <si>
    <t>Financiamiento climatico</t>
  </si>
  <si>
    <t>Adaptive planning</t>
  </si>
  <si>
    <t>Programa de Liderazgo</t>
  </si>
  <si>
    <t>Primeros auxilios y uso de DEA</t>
  </si>
  <si>
    <t>Salud mental y consumo de drogas</t>
  </si>
  <si>
    <t>Power BI</t>
  </si>
  <si>
    <t>Contratos de obra in Company</t>
  </si>
  <si>
    <t>N/A</t>
  </si>
  <si>
    <t>Sostenibilidad de infraestructuras: vial y edilicio</t>
  </si>
  <si>
    <t>Salvaguardas ambientales: zona costera</t>
  </si>
  <si>
    <t>NIVEL SATISFACCIÓN (escala 1-4)</t>
  </si>
  <si>
    <t>Continuidad del negocio</t>
  </si>
  <si>
    <t>HORAS REALES (total del curso)</t>
  </si>
  <si>
    <t>Introducción al Fideicomiso</t>
  </si>
  <si>
    <t>Gestión de riesgos empresariales</t>
  </si>
  <si>
    <t>Taller de Reciclado</t>
  </si>
  <si>
    <t>Ética (inducción)</t>
  </si>
  <si>
    <t>Cumplimiento (inducción)</t>
  </si>
  <si>
    <t>Institucional (inducción)</t>
  </si>
  <si>
    <t>Taller de Higiene postural</t>
  </si>
  <si>
    <t>Salud mental y bienestar laboral</t>
  </si>
  <si>
    <t>Vivir con sentido - evento institucional</t>
  </si>
  <si>
    <t>Salud y Seguridad Laboral</t>
  </si>
  <si>
    <t>JORNADAS DE DERECHO DE LA CONSTRUCCIÓN</t>
  </si>
  <si>
    <t>3 y 4/12</t>
  </si>
  <si>
    <t>18 a 21 hs</t>
  </si>
  <si>
    <t>Universidad de Montevideo</t>
  </si>
  <si>
    <t>Jornadas de Derecho de la Construcción</t>
  </si>
  <si>
    <t>Seguridad de la Información</t>
  </si>
  <si>
    <t>Prácticas sostenibles: bajas en emisión de carbono</t>
  </si>
  <si>
    <t>Perito Informático Forense</t>
  </si>
  <si>
    <t>Gestión de proyectos PMI de la teoría a la práctica</t>
  </si>
  <si>
    <t>Fortinet 7: De principiante a experto</t>
  </si>
  <si>
    <t>Máster en Seguridad Informática. Curso completo de Hacking.</t>
  </si>
  <si>
    <t>Curso de Administración Avanzada de Windows</t>
  </si>
  <si>
    <t>Curso Maestro de Seguridad Informática</t>
  </si>
  <si>
    <t>Seguridad Informática en Servidores Linux: Hardening</t>
  </si>
  <si>
    <t xml:space="preserve">Liderazgo y Gestión de equipos </t>
  </si>
  <si>
    <t>Acelerando la inteligencia artificial en el sector público</t>
  </si>
  <si>
    <t xml:space="preserve">Datacenter Summit </t>
  </si>
  <si>
    <t>Jornada de actualizacion tecnologica de IP Contact</t>
  </si>
  <si>
    <t>FortiMail</t>
  </si>
  <si>
    <t>Protección avanzada con Microsoft</t>
  </si>
  <si>
    <t>AT Cybersecurity Summit</t>
  </si>
  <si>
    <t xml:space="preserve">Fortinet Cybersecurity Talks </t>
  </si>
  <si>
    <t>Práctico y demos / FortiAPs &amp; FortiSwitches</t>
  </si>
  <si>
    <t>Informes de Excel y obtención de datos desde GIRH</t>
  </si>
  <si>
    <t xml:space="preserve">Webinar de Gestión Documental </t>
  </si>
  <si>
    <t>6, 13, 20, 27/11 + 4, 16, 19/12</t>
  </si>
  <si>
    <t>Rdrigo Velasco</t>
  </si>
  <si>
    <t>Álvaro oGentini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</si>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</sst>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Aptos Narrow"/>
      <family val="2"/>
      <scheme val="minor"/>
    </font>
    <font>
      <u/>
      <sz val="11"/>
      <color theme="1"/>
      <name val="Aptos Narrow"/>
      <family val="2"/>
      <scheme val="minor"/>
    </font>
    <font>
      <b/>
      <sz val="18"/>
      <color theme="0"/>
      <name val="Aptos Narrow"/>
      <family val="2"/>
      <scheme val="minor"/>
    </font>
    <font>
      <sz val="11"/>
      <name val="Aptos Narrow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color theme="0"/>
      <name val="Aptos Narrow"/>
      <family val="2"/>
      <scheme val="minor"/>
    </font>
    <font>
      <b/>
      <sz val="14"/>
      <color theme="0"/>
      <name val="Aptos Narrow"/>
      <family val="2"/>
      <scheme val="minor"/>
    </font>
    <font>
      <b/>
      <sz val="12"/>
      <color theme="0" tint="-4.9989318521683403E-2"/>
      <name val="Aptos Narrow"/>
      <family val="2"/>
      <scheme val="minor"/>
    </font>
    <font>
      <sz val="11"/>
      <color rgb="FF000000"/>
      <name val="Aptos Narrow"/>
      <family val="2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 tint="0.249977111117893"/>
      <name val="Aptos Narrow"/>
      <family val="2"/>
      <scheme val="minor"/>
    </font>
    <font>
      <b/>
      <sz val="11"/>
      <color theme="1" tint="0.249977111117893"/>
      <name val="Aptos Narrow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DAF2D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</fills>
  <borders count="9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432">
    <xf numFmtId="0" fontId="0" fillId="0" borderId="0" xfId="0"/>
    <xf numFmtId="0" fontId="0" fillId="0" borderId="1" xfId="0" applyBorder="1"/>
    <xf numFmtId="14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14" fontId="0" fillId="0" borderId="8" xfId="0" applyNumberFormat="1" applyBorder="1"/>
    <xf numFmtId="0" fontId="0" fillId="3" borderId="1" xfId="0" applyFill="1" applyBorder="1"/>
    <xf numFmtId="0" fontId="3" fillId="0" borderId="11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 wrapText="1"/>
    </xf>
    <xf numFmtId="0" fontId="3" fillId="0" borderId="0" xfId="0" applyFont="1"/>
    <xf numFmtId="0" fontId="0" fillId="0" borderId="10" xfId="0" applyBorder="1" applyAlignment="1">
      <alignment horizontal="left" vertical="center" wrapText="1"/>
    </xf>
    <xf numFmtId="0" fontId="3" fillId="0" borderId="24" xfId="0" applyFont="1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11" xfId="0" applyBorder="1" applyAlignment="1">
      <alignment horizontal="center" vertical="center"/>
    </xf>
    <xf numFmtId="14" fontId="0" fillId="0" borderId="19" xfId="0" applyNumberFormat="1" applyBorder="1"/>
    <xf numFmtId="0" fontId="3" fillId="0" borderId="3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14" fontId="0" fillId="0" borderId="22" xfId="0" applyNumberFormat="1" applyBorder="1"/>
    <xf numFmtId="14" fontId="0" fillId="0" borderId="22" xfId="0" applyNumberFormat="1" applyBorder="1" applyAlignment="1">
      <alignment horizontal="left"/>
    </xf>
    <xf numFmtId="0" fontId="3" fillId="0" borderId="22" xfId="0" applyFont="1" applyBorder="1" applyAlignment="1">
      <alignment horizontal="left" vertical="center"/>
    </xf>
    <xf numFmtId="14" fontId="0" fillId="0" borderId="17" xfId="0" applyNumberFormat="1" applyBorder="1"/>
    <xf numFmtId="0" fontId="3" fillId="0" borderId="19" xfId="0" applyFont="1" applyBorder="1" applyAlignment="1">
      <alignment horizontal="left" vertical="center"/>
    </xf>
    <xf numFmtId="0" fontId="0" fillId="0" borderId="34" xfId="0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/>
    </xf>
    <xf numFmtId="0" fontId="6" fillId="2" borderId="17" xfId="0" applyFont="1" applyFill="1" applyBorder="1" applyAlignment="1">
      <alignment horizontal="center"/>
    </xf>
    <xf numFmtId="0" fontId="6" fillId="2" borderId="25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14" fontId="0" fillId="5" borderId="1" xfId="0" applyNumberFormat="1" applyFill="1" applyBorder="1"/>
    <xf numFmtId="0" fontId="0" fillId="5" borderId="4" xfId="0" applyFill="1" applyBorder="1"/>
    <xf numFmtId="0" fontId="0" fillId="5" borderId="1" xfId="0" applyFill="1" applyBorder="1"/>
    <xf numFmtId="0" fontId="3" fillId="0" borderId="12" xfId="0" applyFont="1" applyBorder="1" applyAlignment="1">
      <alignment horizontal="center" vertical="center"/>
    </xf>
    <xf numFmtId="0" fontId="6" fillId="2" borderId="25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35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14" fontId="0" fillId="0" borderId="22" xfId="0" applyNumberFormat="1" applyBorder="1" applyAlignment="1">
      <alignment horizontal="center" vertical="center" wrapText="1"/>
    </xf>
    <xf numFmtId="0" fontId="0" fillId="6" borderId="1" xfId="0" applyFill="1" applyBorder="1"/>
    <xf numFmtId="0" fontId="0" fillId="6" borderId="2" xfId="0" applyFill="1" applyBorder="1"/>
    <xf numFmtId="14" fontId="0" fillId="6" borderId="1" xfId="0" applyNumberFormat="1" applyFill="1" applyBorder="1"/>
    <xf numFmtId="0" fontId="0" fillId="7" borderId="1" xfId="0" applyFill="1" applyBorder="1"/>
    <xf numFmtId="0" fontId="0" fillId="7" borderId="1" xfId="0" applyFill="1" applyBorder="1" applyAlignment="1">
      <alignment vertical="center"/>
    </xf>
    <xf numFmtId="14" fontId="0" fillId="7" borderId="4" xfId="0" applyNumberFormat="1" applyFill="1" applyBorder="1"/>
    <xf numFmtId="14" fontId="0" fillId="7" borderId="1" xfId="0" applyNumberFormat="1" applyFill="1" applyBorder="1"/>
    <xf numFmtId="14" fontId="0" fillId="0" borderId="11" xfId="0" applyNumberForma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/>
    </xf>
    <xf numFmtId="0" fontId="8" fillId="9" borderId="31" xfId="0" applyFont="1" applyFill="1" applyBorder="1" applyAlignment="1">
      <alignment horizontal="center"/>
    </xf>
    <xf numFmtId="0" fontId="8" fillId="9" borderId="27" xfId="0" applyFont="1" applyFill="1" applyBorder="1" applyAlignment="1">
      <alignment horizontal="center"/>
    </xf>
    <xf numFmtId="0" fontId="8" fillId="9" borderId="39" xfId="0" applyFont="1" applyFill="1" applyBorder="1" applyAlignment="1">
      <alignment horizontal="center"/>
    </xf>
    <xf numFmtId="0" fontId="8" fillId="9" borderId="46" xfId="0" applyFont="1" applyFill="1" applyBorder="1" applyAlignment="1">
      <alignment horizontal="center"/>
    </xf>
    <xf numFmtId="14" fontId="0" fillId="0" borderId="40" xfId="0" applyNumberFormat="1" applyBorder="1"/>
    <xf numFmtId="0" fontId="0" fillId="0" borderId="41" xfId="0" applyBorder="1"/>
    <xf numFmtId="0" fontId="0" fillId="0" borderId="47" xfId="0" applyBorder="1"/>
    <xf numFmtId="0" fontId="0" fillId="0" borderId="42" xfId="0" applyBorder="1"/>
    <xf numFmtId="14" fontId="0" fillId="0" borderId="41" xfId="0" applyNumberFormat="1" applyBorder="1"/>
    <xf numFmtId="0" fontId="0" fillId="0" borderId="41" xfId="0" applyBorder="1" applyAlignment="1">
      <alignment vertical="center"/>
    </xf>
    <xf numFmtId="0" fontId="7" fillId="2" borderId="10" xfId="0" applyFont="1" applyFill="1" applyBorder="1" applyAlignment="1">
      <alignment horizontal="center"/>
    </xf>
    <xf numFmtId="0" fontId="7" fillId="2" borderId="11" xfId="0" applyFont="1" applyFill="1" applyBorder="1" applyAlignment="1">
      <alignment horizontal="center"/>
    </xf>
    <xf numFmtId="0" fontId="7" fillId="2" borderId="12" xfId="0" applyFont="1" applyFill="1" applyBorder="1" applyAlignment="1">
      <alignment horizontal="center"/>
    </xf>
    <xf numFmtId="0" fontId="0" fillId="0" borderId="34" xfId="0" applyBorder="1"/>
    <xf numFmtId="0" fontId="0" fillId="0" borderId="19" xfId="0" applyBorder="1"/>
    <xf numFmtId="0" fontId="0" fillId="5" borderId="19" xfId="0" applyFill="1" applyBorder="1"/>
    <xf numFmtId="0" fontId="0" fillId="10" borderId="16" xfId="0" applyFill="1" applyBorder="1" applyAlignment="1">
      <alignment horizontal="left" vertical="center" wrapText="1"/>
    </xf>
    <xf numFmtId="0" fontId="3" fillId="5" borderId="27" xfId="0" applyFont="1" applyFill="1" applyBorder="1" applyAlignment="1">
      <alignment horizontal="left" vertical="center"/>
    </xf>
    <xf numFmtId="0" fontId="3" fillId="5" borderId="11" xfId="0" applyFont="1" applyFill="1" applyBorder="1" applyAlignment="1">
      <alignment horizontal="center" vertical="center" wrapText="1"/>
    </xf>
    <xf numFmtId="0" fontId="3" fillId="5" borderId="11" xfId="0" applyFont="1" applyFill="1" applyBorder="1" applyAlignment="1">
      <alignment horizontal="center" vertical="center"/>
    </xf>
    <xf numFmtId="0" fontId="3" fillId="5" borderId="28" xfId="0" applyFont="1" applyFill="1" applyBorder="1" applyAlignment="1">
      <alignment horizontal="center" vertical="center" wrapText="1"/>
    </xf>
    <xf numFmtId="0" fontId="0" fillId="5" borderId="28" xfId="0" applyFill="1" applyBorder="1" applyAlignment="1">
      <alignment horizontal="center" vertical="center"/>
    </xf>
    <xf numFmtId="0" fontId="0" fillId="5" borderId="21" xfId="0" applyFill="1" applyBorder="1" applyAlignment="1">
      <alignment horizontal="center" vertical="center"/>
    </xf>
    <xf numFmtId="0" fontId="0" fillId="5" borderId="34" xfId="0" applyFill="1" applyBorder="1" applyAlignment="1">
      <alignment horizontal="center" vertical="center"/>
    </xf>
    <xf numFmtId="0" fontId="0" fillId="5" borderId="35" xfId="0" applyFill="1" applyBorder="1" applyAlignment="1">
      <alignment horizontal="center" vertical="center"/>
    </xf>
    <xf numFmtId="0" fontId="3" fillId="5" borderId="22" xfId="0" applyFont="1" applyFill="1" applyBorder="1" applyAlignment="1">
      <alignment horizontal="center" vertical="center" wrapText="1"/>
    </xf>
    <xf numFmtId="0" fontId="3" fillId="5" borderId="22" xfId="0" applyFont="1" applyFill="1" applyBorder="1" applyAlignment="1">
      <alignment horizontal="left"/>
    </xf>
    <xf numFmtId="0" fontId="3" fillId="5" borderId="24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9" xfId="0" applyFont="1" applyFill="1" applyBorder="1" applyAlignment="1">
      <alignment horizontal="left"/>
    </xf>
    <xf numFmtId="0" fontId="0" fillId="5" borderId="10" xfId="0" applyFill="1" applyBorder="1" applyAlignment="1">
      <alignment horizontal="left" vertical="center" wrapText="1"/>
    </xf>
    <xf numFmtId="14" fontId="3" fillId="5" borderId="11" xfId="0" applyNumberFormat="1" applyFont="1" applyFill="1" applyBorder="1" applyAlignment="1">
      <alignment horizontal="center" vertical="center" wrapText="1"/>
    </xf>
    <xf numFmtId="0" fontId="3" fillId="5" borderId="11" xfId="0" applyFont="1" applyFill="1" applyBorder="1" applyAlignment="1">
      <alignment horizontal="left" vertical="center" wrapText="1"/>
    </xf>
    <xf numFmtId="0" fontId="0" fillId="5" borderId="28" xfId="0" applyFill="1" applyBorder="1" applyAlignment="1">
      <alignment horizontal="center" vertical="center" wrapText="1"/>
    </xf>
    <xf numFmtId="0" fontId="0" fillId="5" borderId="10" xfId="0" applyFill="1" applyBorder="1" applyAlignment="1">
      <alignment horizontal="center" vertical="center"/>
    </xf>
    <xf numFmtId="0" fontId="0" fillId="5" borderId="11" xfId="0" applyFill="1" applyBorder="1" applyAlignment="1">
      <alignment horizontal="center" vertical="center"/>
    </xf>
    <xf numFmtId="0" fontId="0" fillId="5" borderId="12" xfId="0" applyFill="1" applyBorder="1" applyAlignment="1">
      <alignment horizontal="center" vertical="center"/>
    </xf>
    <xf numFmtId="0" fontId="0" fillId="5" borderId="16" xfId="0" applyFill="1" applyBorder="1" applyAlignment="1">
      <alignment horizontal="left" vertical="center" wrapText="1"/>
    </xf>
    <xf numFmtId="14" fontId="3" fillId="5" borderId="22" xfId="0" applyNumberFormat="1" applyFont="1" applyFill="1" applyBorder="1" applyAlignment="1">
      <alignment horizontal="center" vertical="center" wrapText="1"/>
    </xf>
    <xf numFmtId="0" fontId="3" fillId="5" borderId="22" xfId="0" applyFont="1" applyFill="1" applyBorder="1" applyAlignment="1">
      <alignment horizontal="left" vertical="center" wrapText="1"/>
    </xf>
    <xf numFmtId="0" fontId="3" fillId="5" borderId="24" xfId="0" applyFont="1" applyFill="1" applyBorder="1" applyAlignment="1">
      <alignment horizontal="center" vertical="center" wrapText="1"/>
    </xf>
    <xf numFmtId="0" fontId="0" fillId="5" borderId="24" xfId="0" applyFill="1" applyBorder="1" applyAlignment="1">
      <alignment horizontal="center" vertical="center" wrapText="1"/>
    </xf>
    <xf numFmtId="0" fontId="0" fillId="5" borderId="24" xfId="0" applyFill="1" applyBorder="1" applyAlignment="1">
      <alignment horizontal="center" vertical="center"/>
    </xf>
    <xf numFmtId="0" fontId="3" fillId="5" borderId="10" xfId="0" applyFont="1" applyFill="1" applyBorder="1" applyAlignment="1">
      <alignment horizontal="left" vertical="center"/>
    </xf>
    <xf numFmtId="0" fontId="3" fillId="5" borderId="28" xfId="0" applyFont="1" applyFill="1" applyBorder="1" applyAlignment="1">
      <alignment horizontal="center" vertical="center"/>
    </xf>
    <xf numFmtId="0" fontId="3" fillId="5" borderId="10" xfId="0" applyFont="1" applyFill="1" applyBorder="1" applyAlignment="1">
      <alignment horizontal="center" vertical="center"/>
    </xf>
    <xf numFmtId="0" fontId="3" fillId="5" borderId="12" xfId="0" applyFont="1" applyFill="1" applyBorder="1" applyAlignment="1">
      <alignment horizontal="center" vertical="center"/>
    </xf>
    <xf numFmtId="0" fontId="3" fillId="5" borderId="26" xfId="0" applyFont="1" applyFill="1" applyBorder="1" applyAlignment="1">
      <alignment horizontal="left" vertical="center"/>
    </xf>
    <xf numFmtId="14" fontId="3" fillId="5" borderId="24" xfId="0" applyNumberFormat="1" applyFont="1" applyFill="1" applyBorder="1" applyAlignment="1">
      <alignment horizontal="center" vertical="center" wrapText="1"/>
    </xf>
    <xf numFmtId="0" fontId="3" fillId="5" borderId="22" xfId="0" applyFont="1" applyFill="1" applyBorder="1" applyAlignment="1">
      <alignment horizontal="center" vertical="center"/>
    </xf>
    <xf numFmtId="0" fontId="3" fillId="5" borderId="24" xfId="0" applyFont="1" applyFill="1" applyBorder="1" applyAlignment="1">
      <alignment horizontal="center" vertical="center"/>
    </xf>
    <xf numFmtId="0" fontId="3" fillId="5" borderId="21" xfId="0" applyFont="1" applyFill="1" applyBorder="1" applyAlignment="1">
      <alignment horizontal="center" vertical="center"/>
    </xf>
    <xf numFmtId="0" fontId="3" fillId="5" borderId="34" xfId="0" applyFont="1" applyFill="1" applyBorder="1" applyAlignment="1">
      <alignment horizontal="center" vertical="center"/>
    </xf>
    <xf numFmtId="0" fontId="3" fillId="5" borderId="35" xfId="0" applyFont="1" applyFill="1" applyBorder="1" applyAlignment="1">
      <alignment horizontal="center" vertical="center"/>
    </xf>
    <xf numFmtId="0" fontId="0" fillId="5" borderId="15" xfId="0" applyFill="1" applyBorder="1" applyAlignment="1">
      <alignment horizontal="center" vertical="center"/>
    </xf>
    <xf numFmtId="0" fontId="0" fillId="5" borderId="17" xfId="0" applyFill="1" applyBorder="1" applyAlignment="1">
      <alignment horizontal="center" vertical="center"/>
    </xf>
    <xf numFmtId="0" fontId="0" fillId="5" borderId="18" xfId="0" applyFill="1" applyBorder="1" applyAlignment="1">
      <alignment horizontal="center" vertical="center"/>
    </xf>
    <xf numFmtId="0" fontId="3" fillId="5" borderId="4" xfId="0" applyFont="1" applyFill="1" applyBorder="1" applyAlignment="1">
      <alignment horizontal="left"/>
    </xf>
    <xf numFmtId="0" fontId="3" fillId="5" borderId="1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center"/>
    </xf>
    <xf numFmtId="0" fontId="0" fillId="0" borderId="15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7" xfId="0" applyBorder="1" applyAlignment="1">
      <alignment horizontal="center" vertical="center" wrapText="1"/>
    </xf>
    <xf numFmtId="14" fontId="0" fillId="0" borderId="17" xfId="0" applyNumberForma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0" fillId="0" borderId="15" xfId="0" applyBorder="1" applyAlignment="1">
      <alignment horizontal="left" vertical="center" wrapText="1"/>
    </xf>
    <xf numFmtId="0" fontId="3" fillId="0" borderId="17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6" fillId="2" borderId="10" xfId="0" applyFont="1" applyFill="1" applyBorder="1" applyAlignment="1">
      <alignment horizontal="center"/>
    </xf>
    <xf numFmtId="0" fontId="6" fillId="2" borderId="11" xfId="0" applyFont="1" applyFill="1" applyBorder="1" applyAlignment="1">
      <alignment horizontal="center"/>
    </xf>
    <xf numFmtId="0" fontId="6" fillId="2" borderId="28" xfId="0" applyFont="1" applyFill="1" applyBorder="1" applyAlignment="1">
      <alignment horizontal="center"/>
    </xf>
    <xf numFmtId="0" fontId="6" fillId="2" borderId="28" xfId="0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9" fillId="0" borderId="1" xfId="0" applyFont="1" applyBorder="1" applyAlignment="1">
      <alignment vertical="center"/>
    </xf>
    <xf numFmtId="0" fontId="9" fillId="11" borderId="1" xfId="0" applyFont="1" applyFill="1" applyBorder="1" applyAlignment="1">
      <alignment vertical="center"/>
    </xf>
    <xf numFmtId="0" fontId="9" fillId="0" borderId="4" xfId="0" applyFont="1" applyBorder="1" applyAlignment="1">
      <alignment vertical="center"/>
    </xf>
    <xf numFmtId="0" fontId="0" fillId="12" borderId="1" xfId="0" applyFill="1" applyBorder="1"/>
    <xf numFmtId="0" fontId="0" fillId="12" borderId="1" xfId="0" applyFill="1" applyBorder="1" applyAlignment="1">
      <alignment horizontal="left" vertical="center" wrapText="1"/>
    </xf>
    <xf numFmtId="0" fontId="0" fillId="10" borderId="1" xfId="0" applyFill="1" applyBorder="1" applyAlignment="1">
      <alignment horizontal="left" vertical="center" wrapText="1"/>
    </xf>
    <xf numFmtId="0" fontId="0" fillId="10" borderId="4" xfId="0" applyFill="1" applyBorder="1" applyAlignment="1">
      <alignment horizontal="left" vertical="center" wrapText="1"/>
    </xf>
    <xf numFmtId="0" fontId="0" fillId="13" borderId="1" xfId="0" applyFill="1" applyBorder="1"/>
    <xf numFmtId="0" fontId="0" fillId="0" borderId="2" xfId="0" applyBorder="1"/>
    <xf numFmtId="0" fontId="9" fillId="11" borderId="2" xfId="0" applyFont="1" applyFill="1" applyBorder="1" applyAlignment="1">
      <alignment vertical="center"/>
    </xf>
    <xf numFmtId="0" fontId="9" fillId="0" borderId="2" xfId="0" applyFont="1" applyBorder="1" applyAlignment="1">
      <alignment vertical="center"/>
    </xf>
    <xf numFmtId="0" fontId="0" fillId="0" borderId="4" xfId="0" applyBorder="1"/>
    <xf numFmtId="0" fontId="0" fillId="0" borderId="1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12" borderId="2" xfId="0" applyFill="1" applyBorder="1"/>
    <xf numFmtId="0" fontId="0" fillId="0" borderId="0" xfId="0" applyAlignment="1">
      <alignment horizontal="center"/>
    </xf>
    <xf numFmtId="0" fontId="0" fillId="0" borderId="51" xfId="0" applyBorder="1"/>
    <xf numFmtId="0" fontId="11" fillId="16" borderId="26" xfId="0" applyFont="1" applyFill="1" applyBorder="1" applyAlignment="1">
      <alignment horizontal="center" vertical="center" wrapText="1"/>
    </xf>
    <xf numFmtId="0" fontId="12" fillId="0" borderId="0" xfId="0" applyFont="1"/>
    <xf numFmtId="0" fontId="12" fillId="0" borderId="0" xfId="0" applyFont="1" applyAlignment="1">
      <alignment horizontal="center"/>
    </xf>
    <xf numFmtId="0" fontId="11" fillId="16" borderId="53" xfId="0" applyFont="1" applyFill="1" applyBorder="1" applyAlignment="1">
      <alignment horizontal="center" vertical="center" wrapText="1"/>
    </xf>
    <xf numFmtId="0" fontId="0" fillId="0" borderId="59" xfId="0" applyBorder="1"/>
    <xf numFmtId="0" fontId="13" fillId="15" borderId="27" xfId="0" applyFont="1" applyFill="1" applyBorder="1" applyAlignment="1">
      <alignment horizontal="center" vertical="center" wrapText="1"/>
    </xf>
    <xf numFmtId="0" fontId="11" fillId="16" borderId="54" xfId="0" applyFont="1" applyFill="1" applyBorder="1" applyAlignment="1">
      <alignment horizontal="center" vertical="center" wrapText="1"/>
    </xf>
    <xf numFmtId="0" fontId="0" fillId="0" borderId="61" xfId="0" applyBorder="1" applyAlignment="1">
      <alignment horizontal="center"/>
    </xf>
    <xf numFmtId="0" fontId="0" fillId="0" borderId="58" xfId="0" applyBorder="1" applyAlignment="1">
      <alignment horizontal="center"/>
    </xf>
    <xf numFmtId="0" fontId="0" fillId="0" borderId="60" xfId="0" applyBorder="1" applyAlignment="1">
      <alignment horizontal="center"/>
    </xf>
    <xf numFmtId="0" fontId="0" fillId="0" borderId="52" xfId="0" applyBorder="1" applyAlignment="1">
      <alignment horizontal="center"/>
    </xf>
    <xf numFmtId="0" fontId="13" fillId="15" borderId="26" xfId="0" applyFont="1" applyFill="1" applyBorder="1" applyAlignment="1">
      <alignment horizontal="center" vertical="center" wrapText="1"/>
    </xf>
    <xf numFmtId="2" fontId="0" fillId="0" borderId="62" xfId="0" applyNumberFormat="1" applyBorder="1" applyAlignment="1">
      <alignment horizontal="center"/>
    </xf>
    <xf numFmtId="0" fontId="0" fillId="0" borderId="53" xfId="0" applyBorder="1" applyAlignment="1">
      <alignment vertical="center"/>
    </xf>
    <xf numFmtId="0" fontId="10" fillId="14" borderId="53" xfId="0" applyFont="1" applyFill="1" applyBorder="1" applyAlignment="1">
      <alignment horizontal="center" vertical="center"/>
    </xf>
    <xf numFmtId="0" fontId="10" fillId="14" borderId="55" xfId="0" applyFont="1" applyFill="1" applyBorder="1" applyAlignment="1">
      <alignment horizontal="center" vertical="center"/>
    </xf>
    <xf numFmtId="0" fontId="10" fillId="14" borderId="55" xfId="0" applyFont="1" applyFill="1" applyBorder="1" applyAlignment="1">
      <alignment horizontal="center" vertical="center" wrapText="1"/>
    </xf>
    <xf numFmtId="0" fontId="10" fillId="14" borderId="56" xfId="0" applyFont="1" applyFill="1" applyBorder="1" applyAlignment="1">
      <alignment horizontal="center" vertical="center" wrapText="1"/>
    </xf>
    <xf numFmtId="2" fontId="0" fillId="0" borderId="57" xfId="0" applyNumberFormat="1" applyBorder="1" applyAlignment="1">
      <alignment horizontal="center"/>
    </xf>
    <xf numFmtId="0" fontId="0" fillId="0" borderId="63" xfId="0" applyBorder="1"/>
    <xf numFmtId="0" fontId="0" fillId="0" borderId="64" xfId="0" applyBorder="1" applyAlignment="1">
      <alignment horizontal="center"/>
    </xf>
    <xf numFmtId="0" fontId="0" fillId="0" borderId="65" xfId="0" applyBorder="1" applyAlignment="1">
      <alignment horizontal="center"/>
    </xf>
    <xf numFmtId="2" fontId="0" fillId="0" borderId="66" xfId="0" applyNumberFormat="1" applyBorder="1" applyAlignment="1">
      <alignment horizontal="center"/>
    </xf>
    <xf numFmtId="0" fontId="0" fillId="0" borderId="67" xfId="0" applyBorder="1"/>
    <xf numFmtId="0" fontId="0" fillId="0" borderId="68" xfId="0" applyBorder="1" applyAlignment="1">
      <alignment horizontal="center"/>
    </xf>
    <xf numFmtId="0" fontId="0" fillId="0" borderId="69" xfId="0" applyBorder="1" applyAlignment="1">
      <alignment horizontal="center"/>
    </xf>
    <xf numFmtId="2" fontId="0" fillId="0" borderId="70" xfId="0" applyNumberFormat="1" applyBorder="1" applyAlignment="1">
      <alignment horizontal="center"/>
    </xf>
    <xf numFmtId="4" fontId="10" fillId="14" borderId="39" xfId="0" applyNumberFormat="1" applyFont="1" applyFill="1" applyBorder="1" applyAlignment="1">
      <alignment horizontal="center"/>
    </xf>
    <xf numFmtId="0" fontId="0" fillId="5" borderId="19" xfId="0" applyFill="1" applyBorder="1" applyAlignment="1">
      <alignment horizontal="center" vertical="center"/>
    </xf>
    <xf numFmtId="0" fontId="0" fillId="5" borderId="20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5" borderId="38" xfId="0" applyFill="1" applyBorder="1" applyAlignment="1">
      <alignment horizontal="center" vertical="center"/>
    </xf>
    <xf numFmtId="0" fontId="0" fillId="5" borderId="8" xfId="0" applyFill="1" applyBorder="1" applyAlignment="1">
      <alignment horizontal="center" vertical="center"/>
    </xf>
    <xf numFmtId="0" fontId="0" fillId="5" borderId="9" xfId="0" applyFill="1" applyBorder="1" applyAlignment="1">
      <alignment horizontal="center" vertical="center"/>
    </xf>
    <xf numFmtId="0" fontId="0" fillId="17" borderId="4" xfId="0" applyFill="1" applyBorder="1"/>
    <xf numFmtId="0" fontId="0" fillId="17" borderId="1" xfId="0" applyFill="1" applyBorder="1"/>
    <xf numFmtId="0" fontId="0" fillId="17" borderId="1" xfId="0" applyFill="1" applyBorder="1" applyAlignment="1">
      <alignment horizontal="center"/>
    </xf>
    <xf numFmtId="0" fontId="0" fillId="17" borderId="8" xfId="0" applyFill="1" applyBorder="1"/>
    <xf numFmtId="0" fontId="0" fillId="17" borderId="8" xfId="0" applyFill="1" applyBorder="1" applyAlignment="1">
      <alignment horizontal="center"/>
    </xf>
    <xf numFmtId="0" fontId="9" fillId="0" borderId="8" xfId="0" applyFont="1" applyBorder="1" applyAlignment="1">
      <alignment vertical="center"/>
    </xf>
    <xf numFmtId="0" fontId="0" fillId="0" borderId="76" xfId="0" applyBorder="1"/>
    <xf numFmtId="0" fontId="0" fillId="0" borderId="79" xfId="0" applyBorder="1"/>
    <xf numFmtId="0" fontId="0" fillId="0" borderId="77" xfId="0" applyBorder="1" applyAlignment="1">
      <alignment horizontal="center"/>
    </xf>
    <xf numFmtId="0" fontId="0" fillId="0" borderId="78" xfId="0" applyBorder="1" applyAlignment="1">
      <alignment horizontal="center"/>
    </xf>
    <xf numFmtId="0" fontId="0" fillId="0" borderId="80" xfId="0" applyBorder="1" applyAlignment="1">
      <alignment horizontal="center"/>
    </xf>
    <xf numFmtId="0" fontId="0" fillId="0" borderId="81" xfId="0" applyBorder="1" applyAlignment="1">
      <alignment horizontal="center"/>
    </xf>
    <xf numFmtId="2" fontId="0" fillId="0" borderId="82" xfId="0" applyNumberFormat="1" applyBorder="1" applyAlignment="1">
      <alignment horizontal="center"/>
    </xf>
    <xf numFmtId="0" fontId="0" fillId="0" borderId="83" xfId="0" applyBorder="1"/>
    <xf numFmtId="0" fontId="0" fillId="0" borderId="84" xfId="0" applyBorder="1" applyAlignment="1">
      <alignment horizontal="center"/>
    </xf>
    <xf numFmtId="0" fontId="13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2" fontId="0" fillId="0" borderId="0" xfId="0" applyNumberFormat="1" applyAlignment="1">
      <alignment horizontal="center"/>
    </xf>
    <xf numFmtId="0" fontId="0" fillId="0" borderId="85" xfId="0" applyBorder="1"/>
    <xf numFmtId="0" fontId="0" fillId="0" borderId="86" xfId="0" applyBorder="1" applyAlignment="1">
      <alignment horizontal="center"/>
    </xf>
    <xf numFmtId="0" fontId="0" fillId="0" borderId="87" xfId="0" applyBorder="1" applyAlignment="1">
      <alignment horizontal="center"/>
    </xf>
    <xf numFmtId="2" fontId="0" fillId="0" borderId="88" xfId="0" applyNumberFormat="1" applyBorder="1" applyAlignment="1">
      <alignment horizontal="center"/>
    </xf>
    <xf numFmtId="4" fontId="10" fillId="14" borderId="27" xfId="0" applyNumberFormat="1" applyFont="1" applyFill="1" applyBorder="1" applyAlignment="1">
      <alignment horizontal="center"/>
    </xf>
    <xf numFmtId="0" fontId="0" fillId="0" borderId="89" xfId="0" applyBorder="1" applyAlignment="1">
      <alignment horizontal="center"/>
    </xf>
    <xf numFmtId="2" fontId="0" fillId="0" borderId="90" xfId="0" applyNumberFormat="1" applyBorder="1" applyAlignment="1">
      <alignment horizontal="center"/>
    </xf>
    <xf numFmtId="0" fontId="9" fillId="18" borderId="2" xfId="0" applyFont="1" applyFill="1" applyBorder="1" applyAlignment="1">
      <alignment vertical="center"/>
    </xf>
    <xf numFmtId="0" fontId="0" fillId="17" borderId="3" xfId="0" applyFill="1" applyBorder="1" applyAlignment="1">
      <alignment horizontal="center"/>
    </xf>
    <xf numFmtId="0" fontId="0" fillId="17" borderId="6" xfId="0" applyFill="1" applyBorder="1" applyAlignment="1">
      <alignment horizontal="center"/>
    </xf>
    <xf numFmtId="0" fontId="0" fillId="17" borderId="7" xfId="0" applyFill="1" applyBorder="1" applyAlignment="1">
      <alignment horizontal="center"/>
    </xf>
    <xf numFmtId="0" fontId="0" fillId="17" borderId="4" xfId="0" applyFill="1" applyBorder="1" applyAlignment="1">
      <alignment horizontal="center"/>
    </xf>
    <xf numFmtId="0" fontId="0" fillId="17" borderId="1" xfId="0" applyFill="1" applyBorder="1" applyAlignment="1">
      <alignment horizontal="center"/>
    </xf>
    <xf numFmtId="0" fontId="0" fillId="17" borderId="8" xfId="0" applyFill="1" applyBorder="1" applyAlignment="1">
      <alignment horizontal="center"/>
    </xf>
    <xf numFmtId="0" fontId="0" fillId="17" borderId="5" xfId="0" applyFill="1" applyBorder="1" applyAlignment="1">
      <alignment horizontal="center"/>
    </xf>
    <xf numFmtId="0" fontId="0" fillId="17" borderId="38" xfId="0" applyFill="1" applyBorder="1" applyAlignment="1">
      <alignment horizontal="center"/>
    </xf>
    <xf numFmtId="0" fontId="0" fillId="17" borderId="9" xfId="0" applyFill="1" applyBorder="1" applyAlignment="1">
      <alignment horizontal="center"/>
    </xf>
    <xf numFmtId="0" fontId="0" fillId="17" borderId="4" xfId="0" applyFill="1" applyBorder="1" applyAlignment="1">
      <alignment horizontal="center" vertical="center"/>
    </xf>
    <xf numFmtId="0" fontId="0" fillId="17" borderId="1" xfId="0" applyFill="1" applyBorder="1" applyAlignment="1">
      <alignment horizontal="center" vertical="center"/>
    </xf>
    <xf numFmtId="0" fontId="0" fillId="17" borderId="8" xfId="0" applyFill="1" applyBorder="1" applyAlignment="1">
      <alignment horizontal="center" vertical="center"/>
    </xf>
    <xf numFmtId="0" fontId="0" fillId="17" borderId="3" xfId="0" applyFill="1" applyBorder="1" applyAlignment="1">
      <alignment horizontal="center" vertical="center" wrapText="1"/>
    </xf>
    <xf numFmtId="0" fontId="0" fillId="17" borderId="6" xfId="0" applyFill="1" applyBorder="1" applyAlignment="1">
      <alignment horizontal="center" vertical="center" wrapText="1"/>
    </xf>
    <xf numFmtId="0" fontId="0" fillId="17" borderId="7" xfId="0" applyFill="1" applyBorder="1" applyAlignment="1">
      <alignment horizontal="center" vertical="center" wrapText="1"/>
    </xf>
    <xf numFmtId="0" fontId="0" fillId="17" borderId="4" xfId="0" applyFill="1" applyBorder="1" applyAlignment="1">
      <alignment horizontal="center" vertical="center" wrapText="1"/>
    </xf>
    <xf numFmtId="0" fontId="0" fillId="17" borderId="1" xfId="0" applyFill="1" applyBorder="1" applyAlignment="1">
      <alignment horizontal="center" vertical="center" wrapText="1"/>
    </xf>
    <xf numFmtId="0" fontId="0" fillId="17" borderId="8" xfId="0" applyFill="1" applyBorder="1" applyAlignment="1">
      <alignment horizontal="center" vertical="center" wrapText="1"/>
    </xf>
    <xf numFmtId="0" fontId="0" fillId="17" borderId="5" xfId="0" applyFill="1" applyBorder="1" applyAlignment="1">
      <alignment horizontal="center" vertical="center"/>
    </xf>
    <xf numFmtId="0" fontId="0" fillId="17" borderId="38" xfId="0" applyFill="1" applyBorder="1" applyAlignment="1">
      <alignment horizontal="center" vertical="center"/>
    </xf>
    <xf numFmtId="0" fontId="0" fillId="17" borderId="9" xfId="0" applyFill="1" applyBorder="1" applyAlignment="1">
      <alignment horizontal="center" vertical="center"/>
    </xf>
    <xf numFmtId="14" fontId="0" fillId="10" borderId="2" xfId="0" applyNumberFormat="1" applyFill="1" applyBorder="1" applyAlignment="1">
      <alignment horizontal="center" vertical="center" wrapText="1"/>
    </xf>
    <xf numFmtId="14" fontId="0" fillId="10" borderId="22" xfId="0" applyNumberFormat="1" applyFill="1" applyBorder="1" applyAlignment="1">
      <alignment horizontal="center" vertical="center" wrapText="1"/>
    </xf>
    <xf numFmtId="0" fontId="0" fillId="10" borderId="22" xfId="0" applyFill="1" applyBorder="1" applyAlignment="1">
      <alignment horizontal="center" vertical="center" wrapText="1"/>
    </xf>
    <xf numFmtId="0" fontId="0" fillId="10" borderId="19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0" fillId="0" borderId="3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6" xfId="0" applyBorder="1"/>
    <xf numFmtId="0" fontId="0" fillId="0" borderId="13" xfId="0" applyBorder="1"/>
    <xf numFmtId="0" fontId="0" fillId="0" borderId="2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7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14" fontId="0" fillId="0" borderId="29" xfId="0" applyNumberFormat="1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/>
    </xf>
    <xf numFmtId="0" fontId="0" fillId="3" borderId="19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9" xfId="0" applyBorder="1" applyAlignment="1">
      <alignment horizontal="center" vertical="center" wrapText="1"/>
    </xf>
    <xf numFmtId="0" fontId="0" fillId="0" borderId="30" xfId="0" applyBorder="1"/>
    <xf numFmtId="0" fontId="0" fillId="0" borderId="31" xfId="0" applyBorder="1"/>
    <xf numFmtId="0" fontId="0" fillId="0" borderId="4" xfId="0" applyBorder="1" applyAlignment="1">
      <alignment horizontal="center" vertical="center"/>
    </xf>
    <xf numFmtId="14" fontId="0" fillId="0" borderId="19" xfId="0" applyNumberForma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8" xfId="0" applyBorder="1" applyAlignment="1">
      <alignment wrapText="1"/>
    </xf>
    <xf numFmtId="0" fontId="3" fillId="5" borderId="32" xfId="0" applyFont="1" applyFill="1" applyBorder="1" applyAlignment="1">
      <alignment horizontal="center" vertical="center" wrapText="1"/>
    </xf>
    <xf numFmtId="0" fontId="0" fillId="5" borderId="30" xfId="0" applyFill="1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5" borderId="17" xfId="0" applyFont="1" applyFill="1" applyBorder="1" applyAlignment="1">
      <alignment horizontal="center" vertical="center" wrapText="1"/>
    </xf>
    <xf numFmtId="0" fontId="3" fillId="5" borderId="22" xfId="0" applyFont="1" applyFill="1" applyBorder="1" applyAlignment="1">
      <alignment horizontal="center" vertical="center" wrapText="1"/>
    </xf>
    <xf numFmtId="0" fontId="3" fillId="5" borderId="19" xfId="0" applyFont="1" applyFill="1" applyBorder="1" applyAlignment="1">
      <alignment horizontal="center" vertical="center" wrapText="1"/>
    </xf>
    <xf numFmtId="0" fontId="3" fillId="5" borderId="34" xfId="0" applyFont="1" applyFill="1" applyBorder="1" applyAlignment="1">
      <alignment horizontal="center" vertical="center" wrapText="1"/>
    </xf>
    <xf numFmtId="14" fontId="0" fillId="0" borderId="2" xfId="0" applyNumberFormat="1" applyBorder="1" applyAlignment="1">
      <alignment horizontal="center" vertical="center" wrapText="1"/>
    </xf>
    <xf numFmtId="14" fontId="0" fillId="0" borderId="22" xfId="0" applyNumberFormat="1" applyBorder="1" applyAlignment="1">
      <alignment horizontal="center" vertical="center" wrapText="1"/>
    </xf>
    <xf numFmtId="14" fontId="0" fillId="0" borderId="4" xfId="0" applyNumberFormat="1" applyBorder="1" applyAlignment="1">
      <alignment horizontal="center" vertical="center" wrapText="1"/>
    </xf>
    <xf numFmtId="0" fontId="3" fillId="5" borderId="26" xfId="0" applyFont="1" applyFill="1" applyBorder="1" applyAlignment="1">
      <alignment horizontal="left" vertical="center" wrapText="1"/>
    </xf>
    <xf numFmtId="0" fontId="0" fillId="5" borderId="26" xfId="0" applyFill="1" applyBorder="1" applyAlignment="1">
      <alignment horizontal="left" vertical="center" wrapText="1"/>
    </xf>
    <xf numFmtId="14" fontId="0" fillId="0" borderId="1" xfId="0" applyNumberFormat="1" applyBorder="1" applyAlignment="1">
      <alignment horizontal="center" vertical="center" wrapText="1"/>
    </xf>
    <xf numFmtId="14" fontId="0" fillId="3" borderId="19" xfId="0" applyNumberFormat="1" applyFill="1" applyBorder="1" applyAlignment="1">
      <alignment horizontal="center" vertical="center" wrapText="1"/>
    </xf>
    <xf numFmtId="0" fontId="0" fillId="3" borderId="1" xfId="0" applyFill="1" applyBorder="1" applyAlignment="1">
      <alignment wrapText="1"/>
    </xf>
    <xf numFmtId="0" fontId="0" fillId="3" borderId="8" xfId="0" applyFill="1" applyBorder="1" applyAlignment="1">
      <alignment wrapText="1"/>
    </xf>
    <xf numFmtId="0" fontId="0" fillId="0" borderId="34" xfId="0" applyBorder="1" applyAlignment="1">
      <alignment horizontal="center" vertical="center" wrapText="1"/>
    </xf>
    <xf numFmtId="0" fontId="0" fillId="0" borderId="37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14" fontId="0" fillId="0" borderId="3" xfId="0" applyNumberFormat="1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6" xfId="0" applyBorder="1" applyAlignment="1">
      <alignment horizontal="left" wrapText="1"/>
    </xf>
    <xf numFmtId="0" fontId="0" fillId="0" borderId="13" xfId="0" applyBorder="1" applyAlignment="1">
      <alignment horizontal="left" wrapText="1"/>
    </xf>
    <xf numFmtId="0" fontId="0" fillId="0" borderId="15" xfId="0" applyBorder="1" applyAlignment="1">
      <alignment vertical="center" wrapText="1"/>
    </xf>
    <xf numFmtId="0" fontId="0" fillId="0" borderId="21" xfId="0" applyBorder="1" applyAlignment="1">
      <alignment vertical="center" wrapText="1"/>
    </xf>
    <xf numFmtId="0" fontId="0" fillId="0" borderId="1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30" xfId="0" applyBorder="1" applyAlignment="1">
      <alignment horizontal="center" wrapText="1"/>
    </xf>
    <xf numFmtId="0" fontId="0" fillId="0" borderId="31" xfId="0" applyBorder="1" applyAlignment="1">
      <alignment horizontal="center" wrapText="1"/>
    </xf>
    <xf numFmtId="14" fontId="0" fillId="10" borderId="19" xfId="0" applyNumberFormat="1" applyFill="1" applyBorder="1" applyAlignment="1">
      <alignment horizontal="center" vertical="center" wrapText="1"/>
    </xf>
    <xf numFmtId="0" fontId="0" fillId="10" borderId="1" xfId="0" applyFill="1" applyBorder="1" applyAlignment="1">
      <alignment wrapText="1"/>
    </xf>
    <xf numFmtId="0" fontId="0" fillId="10" borderId="8" xfId="0" applyFill="1" applyBorder="1" applyAlignment="1">
      <alignment wrapText="1"/>
    </xf>
    <xf numFmtId="0" fontId="2" fillId="4" borderId="0" xfId="0" applyFont="1" applyFill="1" applyAlignment="1">
      <alignment horizontal="left" wrapText="1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5" borderId="15" xfId="0" applyFill="1" applyBorder="1" applyAlignment="1">
      <alignment horizontal="center" vertical="center" wrapText="1"/>
    </xf>
    <xf numFmtId="0" fontId="0" fillId="5" borderId="16" xfId="0" applyFill="1" applyBorder="1" applyAlignment="1">
      <alignment horizontal="center" vertical="center" wrapText="1"/>
    </xf>
    <xf numFmtId="0" fontId="0" fillId="5" borderId="17" xfId="0" applyFill="1" applyBorder="1" applyAlignment="1">
      <alignment horizontal="center" vertical="center" wrapText="1"/>
    </xf>
    <xf numFmtId="0" fontId="0" fillId="5" borderId="22" xfId="0" applyFill="1" applyBorder="1" applyAlignment="1">
      <alignment horizontal="center" vertical="center" wrapText="1"/>
    </xf>
    <xf numFmtId="0" fontId="0" fillId="5" borderId="18" xfId="0" applyFill="1" applyBorder="1" applyAlignment="1">
      <alignment horizontal="center" vertical="center" wrapText="1"/>
    </xf>
    <xf numFmtId="0" fontId="0" fillId="5" borderId="23" xfId="0" applyFill="1" applyBorder="1" applyAlignment="1">
      <alignment horizontal="center" vertical="center" wrapText="1"/>
    </xf>
    <xf numFmtId="0" fontId="0" fillId="0" borderId="21" xfId="0" applyBorder="1" applyAlignment="1">
      <alignment horizontal="center" vertical="center"/>
    </xf>
    <xf numFmtId="0" fontId="0" fillId="10" borderId="15" xfId="0" applyFill="1" applyBorder="1" applyAlignment="1">
      <alignment horizontal="left" vertical="center" wrapText="1"/>
    </xf>
    <xf numFmtId="0" fontId="0" fillId="10" borderId="16" xfId="0" applyFill="1" applyBorder="1" applyAlignment="1">
      <alignment horizontal="left" vertical="center" wrapText="1"/>
    </xf>
    <xf numFmtId="0" fontId="0" fillId="10" borderId="21" xfId="0" applyFill="1" applyBorder="1" applyAlignment="1">
      <alignment horizontal="left" vertical="center" wrapText="1"/>
    </xf>
    <xf numFmtId="0" fontId="0" fillId="10" borderId="2" xfId="0" applyFill="1" applyBorder="1" applyAlignment="1">
      <alignment horizontal="center" vertical="center" wrapText="1"/>
    </xf>
    <xf numFmtId="0" fontId="0" fillId="10" borderId="34" xfId="0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0" fillId="0" borderId="38" xfId="0" applyBorder="1"/>
    <xf numFmtId="0" fontId="0" fillId="0" borderId="14" xfId="0" applyBorder="1"/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3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73" xfId="0" applyBorder="1" applyAlignment="1">
      <alignment horizontal="center" vertical="center"/>
    </xf>
    <xf numFmtId="0" fontId="0" fillId="0" borderId="74" xfId="0" applyBorder="1" applyAlignment="1">
      <alignment horizontal="center" vertical="center"/>
    </xf>
    <xf numFmtId="0" fontId="0" fillId="0" borderId="75" xfId="0" applyBorder="1" applyAlignment="1">
      <alignment horizontal="center" vertical="center"/>
    </xf>
    <xf numFmtId="0" fontId="0" fillId="0" borderId="53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54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4" xfId="0" quotePrefix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16" fontId="0" fillId="0" borderId="4" xfId="0" quotePrefix="1" applyNumberFormat="1" applyBorder="1" applyAlignment="1">
      <alignment horizontal="center" vertical="center"/>
    </xf>
    <xf numFmtId="16" fontId="0" fillId="0" borderId="1" xfId="0" applyNumberFormat="1" applyBorder="1" applyAlignment="1">
      <alignment horizontal="center" vertical="center"/>
    </xf>
    <xf numFmtId="16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31" xfId="0" applyBorder="1" applyAlignment="1">
      <alignment horizontal="center" vertical="center"/>
    </xf>
    <xf numFmtId="0" fontId="0" fillId="5" borderId="34" xfId="0" applyFill="1" applyBorder="1" applyAlignment="1">
      <alignment horizontal="center" vertical="center" wrapText="1"/>
    </xf>
    <xf numFmtId="0" fontId="3" fillId="5" borderId="25" xfId="0" applyFont="1" applyFill="1" applyBorder="1" applyAlignment="1">
      <alignment horizontal="center" vertical="center" wrapText="1"/>
    </xf>
    <xf numFmtId="0" fontId="3" fillId="5" borderId="24" xfId="0" applyFont="1" applyFill="1" applyBorder="1" applyAlignment="1">
      <alignment horizontal="center" vertical="center" wrapText="1"/>
    </xf>
    <xf numFmtId="0" fontId="3" fillId="5" borderId="36" xfId="0" applyFont="1" applyFill="1" applyBorder="1" applyAlignment="1">
      <alignment horizontal="center" vertical="center" wrapText="1"/>
    </xf>
    <xf numFmtId="0" fontId="0" fillId="5" borderId="16" xfId="0" applyFill="1" applyBorder="1" applyAlignment="1">
      <alignment horizontal="center" vertical="center"/>
    </xf>
    <xf numFmtId="0" fontId="0" fillId="5" borderId="21" xfId="0" applyFill="1" applyBorder="1" applyAlignment="1">
      <alignment horizontal="center" vertical="center"/>
    </xf>
    <xf numFmtId="0" fontId="0" fillId="5" borderId="22" xfId="0" applyFill="1" applyBorder="1" applyAlignment="1">
      <alignment horizontal="center" vertical="center"/>
    </xf>
    <xf numFmtId="0" fontId="0" fillId="5" borderId="34" xfId="0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 wrapText="1"/>
    </xf>
    <xf numFmtId="0" fontId="0" fillId="5" borderId="6" xfId="0" applyFill="1" applyBorder="1" applyAlignment="1">
      <alignment horizontal="center" vertical="center" wrapText="1"/>
    </xf>
    <xf numFmtId="0" fontId="0" fillId="5" borderId="7" xfId="0" applyFill="1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0" fillId="5" borderId="8" xfId="0" applyFill="1" applyBorder="1" applyAlignment="1">
      <alignment horizontal="center" vertical="center" wrapText="1"/>
    </xf>
    <xf numFmtId="0" fontId="0" fillId="5" borderId="5" xfId="0" applyFill="1" applyBorder="1" applyAlignment="1">
      <alignment horizontal="center" vertical="center" wrapText="1"/>
    </xf>
    <xf numFmtId="0" fontId="0" fillId="5" borderId="38" xfId="0" applyFill="1" applyBorder="1" applyAlignment="1">
      <alignment horizontal="center" vertical="center" wrapText="1"/>
    </xf>
    <xf numFmtId="0" fontId="0" fillId="5" borderId="9" xfId="0" applyFill="1" applyBorder="1" applyAlignment="1">
      <alignment horizontal="center" vertical="center" wrapText="1"/>
    </xf>
    <xf numFmtId="0" fontId="0" fillId="5" borderId="15" xfId="0" applyFill="1" applyBorder="1" applyAlignment="1">
      <alignment horizontal="left" vertical="center" wrapText="1"/>
    </xf>
    <xf numFmtId="0" fontId="0" fillId="5" borderId="16" xfId="0" applyFill="1" applyBorder="1" applyAlignment="1">
      <alignment horizontal="left" vertical="center" wrapText="1"/>
    </xf>
    <xf numFmtId="0" fontId="0" fillId="5" borderId="21" xfId="0" applyFill="1" applyBorder="1" applyAlignment="1">
      <alignment horizontal="left" vertical="center" wrapText="1"/>
    </xf>
    <xf numFmtId="0" fontId="0" fillId="5" borderId="24" xfId="0" applyFill="1" applyBorder="1" applyAlignment="1">
      <alignment horizontal="center" vertical="center" wrapText="1"/>
    </xf>
    <xf numFmtId="0" fontId="3" fillId="5" borderId="15" xfId="0" applyFont="1" applyFill="1" applyBorder="1" applyAlignment="1">
      <alignment horizontal="left" vertical="center" wrapText="1"/>
    </xf>
    <xf numFmtId="0" fontId="3" fillId="5" borderId="16" xfId="0" applyFont="1" applyFill="1" applyBorder="1" applyAlignment="1">
      <alignment horizontal="left" vertical="center" wrapText="1"/>
    </xf>
    <xf numFmtId="0" fontId="0" fillId="0" borderId="16" xfId="0" applyBorder="1" applyAlignment="1">
      <alignment vertical="center" wrapText="1"/>
    </xf>
    <xf numFmtId="14" fontId="0" fillId="0" borderId="17" xfId="0" applyNumberFormat="1" applyBorder="1" applyAlignment="1">
      <alignment horizontal="center" vertical="center" wrapText="1"/>
    </xf>
    <xf numFmtId="14" fontId="0" fillId="0" borderId="25" xfId="0" applyNumberFormat="1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/>
    </xf>
    <xf numFmtId="0" fontId="0" fillId="5" borderId="19" xfId="0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0" fillId="0" borderId="6" xfId="0" applyBorder="1" applyAlignment="1">
      <alignment horizontal="left"/>
    </xf>
    <xf numFmtId="0" fontId="0" fillId="0" borderId="13" xfId="0" applyBorder="1" applyAlignment="1">
      <alignment horizontal="left"/>
    </xf>
    <xf numFmtId="0" fontId="3" fillId="0" borderId="17" xfId="0" applyFont="1" applyBorder="1" applyAlignment="1">
      <alignment horizontal="center" vertical="center" wrapText="1"/>
    </xf>
    <xf numFmtId="0" fontId="0" fillId="0" borderId="22" xfId="0" applyBorder="1"/>
    <xf numFmtId="0" fontId="0" fillId="0" borderId="19" xfId="0" applyBorder="1"/>
    <xf numFmtId="0" fontId="3" fillId="0" borderId="3" xfId="0" applyFont="1" applyBorder="1" applyAlignment="1">
      <alignment horizontal="center" vertical="center" wrapText="1"/>
    </xf>
    <xf numFmtId="16" fontId="0" fillId="8" borderId="40" xfId="0" applyNumberFormat="1" applyFill="1" applyBorder="1" applyAlignment="1">
      <alignment horizontal="center" vertical="center" wrapText="1"/>
    </xf>
    <xf numFmtId="0" fontId="0" fillId="8" borderId="41" xfId="0" applyFill="1" applyBorder="1" applyAlignment="1">
      <alignment horizontal="center" vertical="center" wrapText="1"/>
    </xf>
    <xf numFmtId="0" fontId="0" fillId="8" borderId="42" xfId="0" applyFill="1" applyBorder="1" applyAlignment="1">
      <alignment horizontal="center" vertical="center" wrapText="1"/>
    </xf>
    <xf numFmtId="16" fontId="0" fillId="6" borderId="40" xfId="0" applyNumberFormat="1" applyFill="1" applyBorder="1" applyAlignment="1">
      <alignment horizontal="center" vertical="center" wrapText="1"/>
    </xf>
    <xf numFmtId="0" fontId="0" fillId="6" borderId="41" xfId="0" applyFill="1" applyBorder="1" applyAlignment="1">
      <alignment horizontal="center" vertical="center" wrapText="1"/>
    </xf>
    <xf numFmtId="0" fontId="0" fillId="6" borderId="41" xfId="0" applyFill="1" applyBorder="1"/>
    <xf numFmtId="0" fontId="0" fillId="6" borderId="42" xfId="0" applyFill="1" applyBorder="1"/>
    <xf numFmtId="16" fontId="0" fillId="0" borderId="43" xfId="0" applyNumberFormat="1" applyBorder="1" applyAlignment="1">
      <alignment horizontal="center" vertical="center" wrapText="1"/>
    </xf>
    <xf numFmtId="0" fontId="0" fillId="0" borderId="44" xfId="0" applyBorder="1" applyAlignment="1">
      <alignment horizontal="center" vertical="center" wrapText="1"/>
    </xf>
    <xf numFmtId="0" fontId="0" fillId="0" borderId="45" xfId="0" applyBorder="1"/>
    <xf numFmtId="0" fontId="0" fillId="0" borderId="45" xfId="0" applyBorder="1" applyAlignment="1">
      <alignment horizontal="center" vertical="center" wrapText="1"/>
    </xf>
    <xf numFmtId="16" fontId="0" fillId="0" borderId="48" xfId="0" applyNumberFormat="1" applyBorder="1" applyAlignment="1">
      <alignment horizontal="center" vertical="center" wrapText="1"/>
    </xf>
    <xf numFmtId="0" fontId="0" fillId="0" borderId="49" xfId="0" applyBorder="1" applyAlignment="1">
      <alignment horizontal="center" vertical="center" wrapText="1"/>
    </xf>
    <xf numFmtId="0" fontId="0" fillId="0" borderId="50" xfId="0" applyBorder="1" applyAlignment="1">
      <alignment horizontal="center" vertical="center" wrapText="1"/>
    </xf>
    <xf numFmtId="16" fontId="0" fillId="0" borderId="40" xfId="0" applyNumberFormat="1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0" fillId="0" borderId="41" xfId="0" applyBorder="1"/>
    <xf numFmtId="0" fontId="0" fillId="0" borderId="42" xfId="0" applyBorder="1"/>
    <xf numFmtId="0" fontId="0" fillId="0" borderId="49" xfId="0" applyBorder="1"/>
    <xf numFmtId="0" fontId="0" fillId="0" borderId="50" xfId="0" applyBorder="1"/>
    <xf numFmtId="0" fontId="13" fillId="15" borderId="46" xfId="0" applyFont="1" applyFill="1" applyBorder="1" applyAlignment="1">
      <alignment horizontal="center" vertical="center" wrapText="1"/>
    </xf>
    <xf numFmtId="0" fontId="13" fillId="15" borderId="72" xfId="0" applyFont="1" applyFill="1" applyBorder="1" applyAlignment="1">
      <alignment horizontal="center" vertical="center" wrapText="1"/>
    </xf>
    <xf numFmtId="0" fontId="13" fillId="15" borderId="71" xfId="0" applyFont="1" applyFill="1" applyBorder="1" applyAlignment="1">
      <alignment horizontal="center" vertical="center" wrapText="1"/>
    </xf>
    <xf numFmtId="0" fontId="13" fillId="15" borderId="53" xfId="0" applyFont="1" applyFill="1" applyBorder="1" applyAlignment="1">
      <alignment horizontal="center" vertical="center" wrapText="1"/>
    </xf>
    <xf numFmtId="0" fontId="13" fillId="15" borderId="2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68EB08-7DEF-4BA9-8F4A-C1821EDA1629}">
  <dimension ref="A1:K243"/>
  <sheetViews>
    <sheetView zoomScale="90" zoomScaleNormal="90" workbookViewId="0">
      <pane ySplit="3" topLeftCell="A223" activePane="bottomLeft" state="frozen"/>
      <selection pane="bottomLeft" activeCell="B259" sqref="B258:B259"/>
    </sheetView>
  </sheetViews>
  <sheetFormatPr baseColWidth="10" defaultRowHeight="15" x14ac:dyDescent="0.25"/>
  <cols>
    <col min="1" max="1" width="25.85546875" customWidth="1"/>
    <col min="3" max="3" width="16.28515625" bestFit="1" customWidth="1"/>
    <col min="4" max="4" width="23.42578125" bestFit="1" customWidth="1"/>
    <col min="5" max="5" width="15.7109375" customWidth="1"/>
    <col min="6" max="6" width="13.85546875" customWidth="1"/>
    <col min="7" max="7" width="12.140625" style="14" bestFit="1" customWidth="1"/>
    <col min="8" max="8" width="22.42578125" bestFit="1" customWidth="1"/>
    <col min="9" max="9" width="25.28515625" bestFit="1" customWidth="1"/>
    <col min="10" max="10" width="22.42578125" bestFit="1" customWidth="1"/>
    <col min="11" max="11" width="28.5703125" bestFit="1" customWidth="1"/>
  </cols>
  <sheetData>
    <row r="1" spans="1:11" ht="24" customHeight="1" x14ac:dyDescent="0.4">
      <c r="A1" s="298" t="s">
        <v>102</v>
      </c>
      <c r="B1" s="298"/>
      <c r="C1" s="298"/>
      <c r="D1" s="298"/>
      <c r="E1" s="298"/>
      <c r="F1" s="298"/>
      <c r="G1" s="298"/>
      <c r="H1" s="298"/>
      <c r="I1" s="298"/>
      <c r="J1" s="298"/>
      <c r="K1" s="298"/>
    </row>
    <row r="2" spans="1:11" ht="15.75" thickBot="1" x14ac:dyDescent="0.3"/>
    <row r="3" spans="1:11" ht="19.5" thickBot="1" x14ac:dyDescent="0.35">
      <c r="A3" s="29" t="s">
        <v>0</v>
      </c>
      <c r="B3" s="30" t="s">
        <v>1</v>
      </c>
      <c r="C3" s="30" t="s">
        <v>28</v>
      </c>
      <c r="D3" s="30" t="s">
        <v>2</v>
      </c>
      <c r="E3" s="30" t="s">
        <v>3</v>
      </c>
      <c r="F3" s="31" t="s">
        <v>71</v>
      </c>
      <c r="G3" s="37" t="s">
        <v>132</v>
      </c>
      <c r="H3" s="67" t="s">
        <v>237</v>
      </c>
      <c r="I3" s="68" t="s">
        <v>238</v>
      </c>
      <c r="J3" s="68" t="s">
        <v>239</v>
      </c>
      <c r="K3" s="69" t="s">
        <v>240</v>
      </c>
    </row>
    <row r="4" spans="1:11" ht="45.75" thickBot="1" x14ac:dyDescent="0.3">
      <c r="A4" s="74" t="s">
        <v>103</v>
      </c>
      <c r="B4" s="75" t="s">
        <v>129</v>
      </c>
      <c r="C4" s="76"/>
      <c r="D4" s="76" t="s">
        <v>105</v>
      </c>
      <c r="E4" s="77" t="s">
        <v>106</v>
      </c>
      <c r="F4" s="77" t="s">
        <v>104</v>
      </c>
      <c r="G4" s="78" t="s">
        <v>133</v>
      </c>
      <c r="H4" s="79" t="s">
        <v>241</v>
      </c>
      <c r="I4" s="80" t="s">
        <v>241</v>
      </c>
      <c r="J4" s="80" t="s">
        <v>241</v>
      </c>
      <c r="K4" s="81" t="s">
        <v>241</v>
      </c>
    </row>
    <row r="5" spans="1:11" x14ac:dyDescent="0.25">
      <c r="A5" s="275" t="s">
        <v>99</v>
      </c>
      <c r="B5" s="269" t="s">
        <v>101</v>
      </c>
      <c r="C5" s="268" t="s">
        <v>166</v>
      </c>
      <c r="D5" s="83" t="s">
        <v>90</v>
      </c>
      <c r="E5" s="84" t="s">
        <v>39</v>
      </c>
      <c r="F5" s="263" t="s">
        <v>100</v>
      </c>
      <c r="G5" s="263" t="s">
        <v>133</v>
      </c>
      <c r="H5" s="305" t="s">
        <v>241</v>
      </c>
      <c r="I5" s="307" t="s">
        <v>241</v>
      </c>
      <c r="J5" s="307" t="s">
        <v>241</v>
      </c>
      <c r="K5" s="309" t="s">
        <v>241</v>
      </c>
    </row>
    <row r="6" spans="1:11" x14ac:dyDescent="0.25">
      <c r="A6" s="276"/>
      <c r="B6" s="269"/>
      <c r="C6" s="269"/>
      <c r="D6" s="83" t="s">
        <v>20</v>
      </c>
      <c r="E6" s="85" t="s">
        <v>18</v>
      </c>
      <c r="F6" s="264"/>
      <c r="G6" s="264"/>
      <c r="H6" s="306"/>
      <c r="I6" s="308"/>
      <c r="J6" s="308"/>
      <c r="K6" s="310"/>
    </row>
    <row r="7" spans="1:11" x14ac:dyDescent="0.25">
      <c r="A7" s="276"/>
      <c r="B7" s="269"/>
      <c r="C7" s="269"/>
      <c r="D7" s="83" t="s">
        <v>139</v>
      </c>
      <c r="E7" s="267" t="s">
        <v>152</v>
      </c>
      <c r="F7" s="264"/>
      <c r="G7" s="264"/>
      <c r="H7" s="306"/>
      <c r="I7" s="308"/>
      <c r="J7" s="308"/>
      <c r="K7" s="310"/>
    </row>
    <row r="8" spans="1:11" x14ac:dyDescent="0.25">
      <c r="A8" s="276"/>
      <c r="B8" s="269"/>
      <c r="C8" s="269"/>
      <c r="D8" s="83" t="s">
        <v>140</v>
      </c>
      <c r="E8" s="267"/>
      <c r="F8" s="264"/>
      <c r="G8" s="264"/>
      <c r="H8" s="306"/>
      <c r="I8" s="308"/>
      <c r="J8" s="308"/>
      <c r="K8" s="310"/>
    </row>
    <row r="9" spans="1:11" x14ac:dyDescent="0.25">
      <c r="A9" s="276"/>
      <c r="B9" s="269"/>
      <c r="C9" s="269"/>
      <c r="D9" s="83" t="s">
        <v>141</v>
      </c>
      <c r="E9" s="267"/>
      <c r="F9" s="264"/>
      <c r="G9" s="264"/>
      <c r="H9" s="306"/>
      <c r="I9" s="308"/>
      <c r="J9" s="308"/>
      <c r="K9" s="310"/>
    </row>
    <row r="10" spans="1:11" x14ac:dyDescent="0.25">
      <c r="A10" s="276"/>
      <c r="B10" s="269"/>
      <c r="C10" s="269"/>
      <c r="D10" s="83" t="s">
        <v>142</v>
      </c>
      <c r="E10" s="267"/>
      <c r="F10" s="264"/>
      <c r="G10" s="264"/>
      <c r="H10" s="306"/>
      <c r="I10" s="308"/>
      <c r="J10" s="308"/>
      <c r="K10" s="310"/>
    </row>
    <row r="11" spans="1:11" x14ac:dyDescent="0.25">
      <c r="A11" s="276"/>
      <c r="B11" s="269"/>
      <c r="C11" s="269"/>
      <c r="D11" s="83" t="s">
        <v>143</v>
      </c>
      <c r="E11" s="267"/>
      <c r="F11" s="264"/>
      <c r="G11" s="264"/>
      <c r="H11" s="306"/>
      <c r="I11" s="308"/>
      <c r="J11" s="308"/>
      <c r="K11" s="310"/>
    </row>
    <row r="12" spans="1:11" x14ac:dyDescent="0.25">
      <c r="A12" s="276"/>
      <c r="B12" s="269"/>
      <c r="C12" s="269"/>
      <c r="D12" s="83" t="s">
        <v>55</v>
      </c>
      <c r="E12" s="85" t="s">
        <v>50</v>
      </c>
      <c r="F12" s="264"/>
      <c r="G12" s="264"/>
      <c r="H12" s="306"/>
      <c r="I12" s="308"/>
      <c r="J12" s="308"/>
      <c r="K12" s="310"/>
    </row>
    <row r="13" spans="1:11" x14ac:dyDescent="0.25">
      <c r="A13" s="276"/>
      <c r="B13" s="269"/>
      <c r="C13" s="269"/>
      <c r="D13" s="83" t="s">
        <v>144</v>
      </c>
      <c r="E13" s="267" t="s">
        <v>35</v>
      </c>
      <c r="F13" s="264"/>
      <c r="G13" s="264"/>
      <c r="H13" s="306"/>
      <c r="I13" s="308"/>
      <c r="J13" s="308"/>
      <c r="K13" s="310"/>
    </row>
    <row r="14" spans="1:11" x14ac:dyDescent="0.25">
      <c r="A14" s="276"/>
      <c r="B14" s="269"/>
      <c r="C14" s="269"/>
      <c r="D14" s="83" t="s">
        <v>145</v>
      </c>
      <c r="E14" s="267"/>
      <c r="F14" s="264"/>
      <c r="G14" s="264"/>
      <c r="H14" s="306"/>
      <c r="I14" s="308"/>
      <c r="J14" s="308"/>
      <c r="K14" s="310"/>
    </row>
    <row r="15" spans="1:11" x14ac:dyDescent="0.25">
      <c r="A15" s="276"/>
      <c r="B15" s="269"/>
      <c r="C15" s="269"/>
      <c r="D15" s="83" t="s">
        <v>146</v>
      </c>
      <c r="E15" s="267"/>
      <c r="F15" s="264"/>
      <c r="G15" s="264"/>
      <c r="H15" s="306"/>
      <c r="I15" s="308"/>
      <c r="J15" s="308"/>
      <c r="K15" s="310"/>
    </row>
    <row r="16" spans="1:11" x14ac:dyDescent="0.25">
      <c r="A16" s="276"/>
      <c r="B16" s="269"/>
      <c r="C16" s="269"/>
      <c r="D16" s="83" t="s">
        <v>147</v>
      </c>
      <c r="E16" s="267"/>
      <c r="F16" s="264"/>
      <c r="G16" s="264"/>
      <c r="H16" s="306"/>
      <c r="I16" s="308"/>
      <c r="J16" s="308"/>
      <c r="K16" s="310"/>
    </row>
    <row r="17" spans="1:11" ht="15" customHeight="1" x14ac:dyDescent="0.25">
      <c r="A17" s="276"/>
      <c r="B17" s="269"/>
      <c r="C17" s="269"/>
      <c r="D17" s="83" t="s">
        <v>148</v>
      </c>
      <c r="E17" s="267" t="s">
        <v>153</v>
      </c>
      <c r="F17" s="264"/>
      <c r="G17" s="264"/>
      <c r="H17" s="306"/>
      <c r="I17" s="308"/>
      <c r="J17" s="308"/>
      <c r="K17" s="310"/>
    </row>
    <row r="18" spans="1:11" x14ac:dyDescent="0.25">
      <c r="A18" s="276"/>
      <c r="B18" s="269"/>
      <c r="C18" s="269"/>
      <c r="D18" s="83" t="s">
        <v>53</v>
      </c>
      <c r="E18" s="267"/>
      <c r="F18" s="264"/>
      <c r="G18" s="264"/>
      <c r="H18" s="306"/>
      <c r="I18" s="308"/>
      <c r="J18" s="308"/>
      <c r="K18" s="310"/>
    </row>
    <row r="19" spans="1:11" x14ac:dyDescent="0.25">
      <c r="A19" s="276"/>
      <c r="B19" s="269"/>
      <c r="C19" s="269"/>
      <c r="D19" s="83" t="s">
        <v>149</v>
      </c>
      <c r="E19" s="267"/>
      <c r="F19" s="264"/>
      <c r="G19" s="264"/>
      <c r="H19" s="306"/>
      <c r="I19" s="308"/>
      <c r="J19" s="308"/>
      <c r="K19" s="310"/>
    </row>
    <row r="20" spans="1:11" x14ac:dyDescent="0.25">
      <c r="A20" s="276"/>
      <c r="B20" s="269"/>
      <c r="C20" s="269"/>
      <c r="D20" s="83" t="s">
        <v>150</v>
      </c>
      <c r="E20" s="267" t="s">
        <v>38</v>
      </c>
      <c r="F20" s="264"/>
      <c r="G20" s="264"/>
      <c r="H20" s="306"/>
      <c r="I20" s="308"/>
      <c r="J20" s="308"/>
      <c r="K20" s="310"/>
    </row>
    <row r="21" spans="1:11" x14ac:dyDescent="0.25">
      <c r="A21" s="276"/>
      <c r="B21" s="269"/>
      <c r="C21" s="270"/>
      <c r="D21" s="86" t="s">
        <v>151</v>
      </c>
      <c r="E21" s="267"/>
      <c r="F21" s="264"/>
      <c r="G21" s="264"/>
      <c r="H21" s="306"/>
      <c r="I21" s="308"/>
      <c r="J21" s="308"/>
      <c r="K21" s="310"/>
    </row>
    <row r="22" spans="1:11" x14ac:dyDescent="0.25">
      <c r="A22" s="276"/>
      <c r="B22" s="269"/>
      <c r="C22" s="269" t="s">
        <v>167</v>
      </c>
      <c r="D22" s="83" t="s">
        <v>154</v>
      </c>
      <c r="E22" s="267" t="s">
        <v>13</v>
      </c>
      <c r="F22" s="264"/>
      <c r="G22" s="264"/>
      <c r="H22" s="306"/>
      <c r="I22" s="308"/>
      <c r="J22" s="308"/>
      <c r="K22" s="310"/>
    </row>
    <row r="23" spans="1:11" x14ac:dyDescent="0.25">
      <c r="A23" s="276"/>
      <c r="B23" s="269"/>
      <c r="C23" s="269"/>
      <c r="D23" s="83" t="s">
        <v>155</v>
      </c>
      <c r="E23" s="267"/>
      <c r="F23" s="264"/>
      <c r="G23" s="264"/>
      <c r="H23" s="306"/>
      <c r="I23" s="308"/>
      <c r="J23" s="308"/>
      <c r="K23" s="310"/>
    </row>
    <row r="24" spans="1:11" x14ac:dyDescent="0.25">
      <c r="A24" s="276"/>
      <c r="B24" s="269"/>
      <c r="C24" s="269"/>
      <c r="D24" s="83" t="s">
        <v>156</v>
      </c>
      <c r="E24" s="267"/>
      <c r="F24" s="264"/>
      <c r="G24" s="264"/>
      <c r="H24" s="306"/>
      <c r="I24" s="308"/>
      <c r="J24" s="308"/>
      <c r="K24" s="310"/>
    </row>
    <row r="25" spans="1:11" x14ac:dyDescent="0.25">
      <c r="A25" s="276"/>
      <c r="B25" s="269"/>
      <c r="C25" s="269"/>
      <c r="D25" s="83" t="s">
        <v>157</v>
      </c>
      <c r="E25" s="267"/>
      <c r="F25" s="264"/>
      <c r="G25" s="264"/>
      <c r="H25" s="306"/>
      <c r="I25" s="308"/>
      <c r="J25" s="308"/>
      <c r="K25" s="310"/>
    </row>
    <row r="26" spans="1:11" x14ac:dyDescent="0.25">
      <c r="A26" s="276"/>
      <c r="B26" s="269"/>
      <c r="C26" s="269"/>
      <c r="D26" s="83" t="s">
        <v>158</v>
      </c>
      <c r="E26" s="267"/>
      <c r="F26" s="264"/>
      <c r="G26" s="264"/>
      <c r="H26" s="306"/>
      <c r="I26" s="308"/>
      <c r="J26" s="308"/>
      <c r="K26" s="310"/>
    </row>
    <row r="27" spans="1:11" x14ac:dyDescent="0.25">
      <c r="A27" s="276"/>
      <c r="B27" s="269"/>
      <c r="C27" s="269"/>
      <c r="D27" s="83" t="s">
        <v>159</v>
      </c>
      <c r="E27" s="267"/>
      <c r="F27" s="264"/>
      <c r="G27" s="264"/>
      <c r="H27" s="306"/>
      <c r="I27" s="308"/>
      <c r="J27" s="308"/>
      <c r="K27" s="310"/>
    </row>
    <row r="28" spans="1:11" x14ac:dyDescent="0.25">
      <c r="A28" s="276"/>
      <c r="B28" s="269"/>
      <c r="C28" s="269"/>
      <c r="D28" s="83" t="s">
        <v>160</v>
      </c>
      <c r="E28" s="267"/>
      <c r="F28" s="264"/>
      <c r="G28" s="264"/>
      <c r="H28" s="306"/>
      <c r="I28" s="308"/>
      <c r="J28" s="308"/>
      <c r="K28" s="310"/>
    </row>
    <row r="29" spans="1:11" x14ac:dyDescent="0.25">
      <c r="A29" s="276"/>
      <c r="B29" s="269"/>
      <c r="C29" s="269"/>
      <c r="D29" s="83" t="s">
        <v>161</v>
      </c>
      <c r="E29" s="267"/>
      <c r="F29" s="264"/>
      <c r="G29" s="264"/>
      <c r="H29" s="306"/>
      <c r="I29" s="308"/>
      <c r="J29" s="308"/>
      <c r="K29" s="310"/>
    </row>
    <row r="30" spans="1:11" x14ac:dyDescent="0.25">
      <c r="A30" s="276"/>
      <c r="B30" s="269"/>
      <c r="C30" s="269"/>
      <c r="D30" s="83" t="s">
        <v>57</v>
      </c>
      <c r="E30" s="267"/>
      <c r="F30" s="264"/>
      <c r="G30" s="264"/>
      <c r="H30" s="306"/>
      <c r="I30" s="308"/>
      <c r="J30" s="308"/>
      <c r="K30" s="310"/>
    </row>
    <row r="31" spans="1:11" x14ac:dyDescent="0.25">
      <c r="A31" s="276"/>
      <c r="B31" s="269"/>
      <c r="C31" s="269"/>
      <c r="D31" s="83" t="s">
        <v>58</v>
      </c>
      <c r="E31" s="267"/>
      <c r="F31" s="264"/>
      <c r="G31" s="264"/>
      <c r="H31" s="306"/>
      <c r="I31" s="308"/>
      <c r="J31" s="308"/>
      <c r="K31" s="310"/>
    </row>
    <row r="32" spans="1:11" x14ac:dyDescent="0.25">
      <c r="A32" s="276"/>
      <c r="B32" s="269"/>
      <c r="C32" s="269"/>
      <c r="D32" s="83" t="s">
        <v>56</v>
      </c>
      <c r="E32" s="267"/>
      <c r="F32" s="264"/>
      <c r="G32" s="264"/>
      <c r="H32" s="306"/>
      <c r="I32" s="308"/>
      <c r="J32" s="308"/>
      <c r="K32" s="310"/>
    </row>
    <row r="33" spans="1:11" x14ac:dyDescent="0.25">
      <c r="A33" s="276"/>
      <c r="B33" s="269"/>
      <c r="C33" s="269"/>
      <c r="D33" s="83" t="s">
        <v>123</v>
      </c>
      <c r="E33" s="267"/>
      <c r="F33" s="264"/>
      <c r="G33" s="264"/>
      <c r="H33" s="306"/>
      <c r="I33" s="308"/>
      <c r="J33" s="308"/>
      <c r="K33" s="310"/>
    </row>
    <row r="34" spans="1:11" x14ac:dyDescent="0.25">
      <c r="A34" s="276"/>
      <c r="B34" s="269"/>
      <c r="C34" s="269"/>
      <c r="D34" s="83" t="s">
        <v>124</v>
      </c>
      <c r="E34" s="267"/>
      <c r="F34" s="264"/>
      <c r="G34" s="264"/>
      <c r="H34" s="306"/>
      <c r="I34" s="308"/>
      <c r="J34" s="308"/>
      <c r="K34" s="310"/>
    </row>
    <row r="35" spans="1:11" x14ac:dyDescent="0.25">
      <c r="A35" s="276"/>
      <c r="B35" s="269"/>
      <c r="C35" s="269"/>
      <c r="D35" s="83" t="s">
        <v>59</v>
      </c>
      <c r="E35" s="267"/>
      <c r="F35" s="264"/>
      <c r="G35" s="264"/>
      <c r="H35" s="306"/>
      <c r="I35" s="308"/>
      <c r="J35" s="308"/>
      <c r="K35" s="310"/>
    </row>
    <row r="36" spans="1:11" x14ac:dyDescent="0.25">
      <c r="A36" s="276"/>
      <c r="B36" s="269"/>
      <c r="C36" s="269"/>
      <c r="D36" s="83" t="s">
        <v>33</v>
      </c>
      <c r="E36" s="267" t="s">
        <v>165</v>
      </c>
      <c r="F36" s="264"/>
      <c r="G36" s="264"/>
      <c r="H36" s="306"/>
      <c r="I36" s="308"/>
      <c r="J36" s="308"/>
      <c r="K36" s="310"/>
    </row>
    <row r="37" spans="1:11" x14ac:dyDescent="0.25">
      <c r="A37" s="276"/>
      <c r="B37" s="269"/>
      <c r="C37" s="269"/>
      <c r="D37" s="83" t="s">
        <v>34</v>
      </c>
      <c r="E37" s="267"/>
      <c r="F37" s="264"/>
      <c r="G37" s="264"/>
      <c r="H37" s="306"/>
      <c r="I37" s="308"/>
      <c r="J37" s="308"/>
      <c r="K37" s="310"/>
    </row>
    <row r="38" spans="1:11" x14ac:dyDescent="0.25">
      <c r="A38" s="276"/>
      <c r="B38" s="269"/>
      <c r="C38" s="269"/>
      <c r="D38" s="83" t="s">
        <v>162</v>
      </c>
      <c r="E38" s="85" t="s">
        <v>43</v>
      </c>
      <c r="F38" s="264"/>
      <c r="G38" s="264"/>
      <c r="H38" s="306"/>
      <c r="I38" s="308"/>
      <c r="J38" s="308"/>
      <c r="K38" s="310"/>
    </row>
    <row r="39" spans="1:11" x14ac:dyDescent="0.25">
      <c r="A39" s="276"/>
      <c r="B39" s="269"/>
      <c r="C39" s="269"/>
      <c r="D39" s="83" t="s">
        <v>163</v>
      </c>
      <c r="E39" s="267" t="s">
        <v>12</v>
      </c>
      <c r="F39" s="264"/>
      <c r="G39" s="264"/>
      <c r="H39" s="306"/>
      <c r="I39" s="308"/>
      <c r="J39" s="308"/>
      <c r="K39" s="310"/>
    </row>
    <row r="40" spans="1:11" x14ac:dyDescent="0.25">
      <c r="A40" s="276"/>
      <c r="B40" s="269"/>
      <c r="C40" s="269"/>
      <c r="D40" s="83" t="s">
        <v>48</v>
      </c>
      <c r="E40" s="267"/>
      <c r="F40" s="264"/>
      <c r="G40" s="264"/>
      <c r="H40" s="306"/>
      <c r="I40" s="308"/>
      <c r="J40" s="308"/>
      <c r="K40" s="310"/>
    </row>
    <row r="41" spans="1:11" x14ac:dyDescent="0.25">
      <c r="A41" s="276"/>
      <c r="B41" s="269"/>
      <c r="C41" s="269"/>
      <c r="D41" s="83" t="s">
        <v>47</v>
      </c>
      <c r="E41" s="267"/>
      <c r="F41" s="264"/>
      <c r="G41" s="264"/>
      <c r="H41" s="306"/>
      <c r="I41" s="308"/>
      <c r="J41" s="308"/>
      <c r="K41" s="310"/>
    </row>
    <row r="42" spans="1:11" ht="15.75" thickBot="1" x14ac:dyDescent="0.3">
      <c r="A42" s="276"/>
      <c r="B42" s="269"/>
      <c r="C42" s="271"/>
      <c r="D42" s="83" t="s">
        <v>164</v>
      </c>
      <c r="E42" s="84" t="s">
        <v>88</v>
      </c>
      <c r="F42" s="264"/>
      <c r="G42" s="264"/>
      <c r="H42" s="306"/>
      <c r="I42" s="308"/>
      <c r="J42" s="308"/>
      <c r="K42" s="310"/>
    </row>
    <row r="43" spans="1:11" ht="75.75" thickBot="1" x14ac:dyDescent="0.3">
      <c r="A43" s="87" t="s">
        <v>109</v>
      </c>
      <c r="B43" s="88">
        <v>45477</v>
      </c>
      <c r="C43" s="75" t="s">
        <v>183</v>
      </c>
      <c r="D43" s="89" t="s">
        <v>184</v>
      </c>
      <c r="E43" s="75" t="s">
        <v>185</v>
      </c>
      <c r="F43" s="90" t="s">
        <v>100</v>
      </c>
      <c r="G43" s="78" t="s">
        <v>133</v>
      </c>
      <c r="H43" s="91" t="s">
        <v>241</v>
      </c>
      <c r="I43" s="92" t="s">
        <v>242</v>
      </c>
      <c r="J43" s="92" t="s">
        <v>242</v>
      </c>
      <c r="K43" s="93" t="s">
        <v>242</v>
      </c>
    </row>
    <row r="44" spans="1:11" ht="45.75" thickBot="1" x14ac:dyDescent="0.3">
      <c r="A44" s="94" t="s">
        <v>114</v>
      </c>
      <c r="B44" s="95">
        <v>45454</v>
      </c>
      <c r="C44" s="82" t="s">
        <v>120</v>
      </c>
      <c r="D44" s="96" t="s">
        <v>122</v>
      </c>
      <c r="E44" s="97" t="s">
        <v>106</v>
      </c>
      <c r="F44" s="98" t="s">
        <v>118</v>
      </c>
      <c r="G44" s="99" t="s">
        <v>133</v>
      </c>
      <c r="H44" s="91" t="s">
        <v>242</v>
      </c>
      <c r="I44" s="92" t="s">
        <v>242</v>
      </c>
      <c r="J44" s="92" t="s">
        <v>242</v>
      </c>
      <c r="K44" s="93" t="s">
        <v>242</v>
      </c>
    </row>
    <row r="45" spans="1:11" ht="30.75" thickBot="1" x14ac:dyDescent="0.3">
      <c r="A45" s="87" t="s">
        <v>115</v>
      </c>
      <c r="B45" s="88">
        <v>45461</v>
      </c>
      <c r="C45" s="75" t="s">
        <v>125</v>
      </c>
      <c r="D45" s="89" t="s">
        <v>121</v>
      </c>
      <c r="E45" s="77" t="s">
        <v>106</v>
      </c>
      <c r="F45" s="90" t="s">
        <v>119</v>
      </c>
      <c r="G45" s="78" t="s">
        <v>133</v>
      </c>
      <c r="H45" s="91" t="s">
        <v>242</v>
      </c>
      <c r="I45" s="92" t="s">
        <v>242</v>
      </c>
      <c r="J45" s="92" t="s">
        <v>242</v>
      </c>
      <c r="K45" s="93" t="s">
        <v>242</v>
      </c>
    </row>
    <row r="46" spans="1:11" ht="30.75" thickBot="1" x14ac:dyDescent="0.3">
      <c r="A46" s="87" t="s">
        <v>116</v>
      </c>
      <c r="B46" s="75" t="s">
        <v>126</v>
      </c>
      <c r="C46" s="75" t="s">
        <v>127</v>
      </c>
      <c r="D46" s="89" t="s">
        <v>121</v>
      </c>
      <c r="E46" s="77" t="s">
        <v>106</v>
      </c>
      <c r="F46" s="90" t="s">
        <v>117</v>
      </c>
      <c r="G46" s="77" t="s">
        <v>133</v>
      </c>
      <c r="H46" s="91" t="s">
        <v>242</v>
      </c>
      <c r="I46" s="92" t="s">
        <v>242</v>
      </c>
      <c r="J46" s="92" t="s">
        <v>242</v>
      </c>
      <c r="K46" s="93" t="s">
        <v>242</v>
      </c>
    </row>
    <row r="47" spans="1:11" ht="14.45" customHeight="1" x14ac:dyDescent="0.25">
      <c r="A47" s="282" t="s">
        <v>97</v>
      </c>
      <c r="B47" s="260">
        <v>45488</v>
      </c>
      <c r="C47" s="260" t="s">
        <v>32</v>
      </c>
      <c r="D47" s="16" t="s">
        <v>5</v>
      </c>
      <c r="E47" s="260" t="s">
        <v>12</v>
      </c>
      <c r="F47" s="265" t="s">
        <v>193</v>
      </c>
      <c r="G47" s="265" t="s">
        <v>134</v>
      </c>
      <c r="H47" s="300" t="s">
        <v>241</v>
      </c>
      <c r="I47" s="302" t="s">
        <v>241</v>
      </c>
      <c r="J47" s="302" t="s">
        <v>241</v>
      </c>
      <c r="K47" s="304" t="s">
        <v>241</v>
      </c>
    </row>
    <row r="48" spans="1:11" ht="14.45" customHeight="1" x14ac:dyDescent="0.25">
      <c r="A48" s="283"/>
      <c r="B48" s="237"/>
      <c r="C48" s="237"/>
      <c r="D48" s="2" t="s">
        <v>6</v>
      </c>
      <c r="E48" s="237"/>
      <c r="F48" s="250"/>
      <c r="G48" s="250"/>
      <c r="H48" s="300"/>
      <c r="I48" s="302"/>
      <c r="J48" s="302"/>
      <c r="K48" s="304"/>
    </row>
    <row r="49" spans="1:11" ht="14.45" customHeight="1" x14ac:dyDescent="0.25">
      <c r="A49" s="283"/>
      <c r="B49" s="237"/>
      <c r="C49" s="237"/>
      <c r="D49" s="2" t="s">
        <v>7</v>
      </c>
      <c r="E49" s="237"/>
      <c r="F49" s="250"/>
      <c r="G49" s="250"/>
      <c r="H49" s="300"/>
      <c r="I49" s="302"/>
      <c r="J49" s="302"/>
      <c r="K49" s="304"/>
    </row>
    <row r="50" spans="1:11" x14ac:dyDescent="0.25">
      <c r="A50" s="283"/>
      <c r="B50" s="237"/>
      <c r="C50" s="237"/>
      <c r="D50" s="2" t="s">
        <v>8</v>
      </c>
      <c r="E50" s="237"/>
      <c r="F50" s="250"/>
      <c r="G50" s="250"/>
      <c r="H50" s="300"/>
      <c r="I50" s="302"/>
      <c r="J50" s="302"/>
      <c r="K50" s="304"/>
    </row>
    <row r="51" spans="1:11" x14ac:dyDescent="0.25">
      <c r="A51" s="283"/>
      <c r="B51" s="237"/>
      <c r="C51" s="237"/>
      <c r="D51" s="2" t="s">
        <v>11</v>
      </c>
      <c r="E51" s="237"/>
      <c r="F51" s="250"/>
      <c r="G51" s="250"/>
      <c r="H51" s="300"/>
      <c r="I51" s="302"/>
      <c r="J51" s="302"/>
      <c r="K51" s="304"/>
    </row>
    <row r="52" spans="1:11" x14ac:dyDescent="0.25">
      <c r="A52" s="283"/>
      <c r="B52" s="237"/>
      <c r="C52" s="237"/>
      <c r="D52" s="2" t="s">
        <v>9</v>
      </c>
      <c r="E52" s="237"/>
      <c r="F52" s="250"/>
      <c r="G52" s="250"/>
      <c r="H52" s="300"/>
      <c r="I52" s="302"/>
      <c r="J52" s="302"/>
      <c r="K52" s="304"/>
    </row>
    <row r="53" spans="1:11" x14ac:dyDescent="0.25">
      <c r="A53" s="283"/>
      <c r="B53" s="237"/>
      <c r="C53" s="237"/>
      <c r="D53" s="2" t="s">
        <v>10</v>
      </c>
      <c r="E53" s="237"/>
      <c r="F53" s="250"/>
      <c r="G53" s="250"/>
      <c r="H53" s="300"/>
      <c r="I53" s="302"/>
      <c r="J53" s="302"/>
      <c r="K53" s="304"/>
    </row>
    <row r="54" spans="1:11" x14ac:dyDescent="0.25">
      <c r="A54" s="283"/>
      <c r="B54" s="237"/>
      <c r="C54" s="237"/>
      <c r="D54" s="2" t="s">
        <v>4</v>
      </c>
      <c r="E54" s="237"/>
      <c r="F54" s="250"/>
      <c r="G54" s="250"/>
      <c r="H54" s="300"/>
      <c r="I54" s="302"/>
      <c r="J54" s="302"/>
      <c r="K54" s="325"/>
    </row>
    <row r="55" spans="1:11" x14ac:dyDescent="0.25">
      <c r="A55" s="283"/>
      <c r="B55" s="277">
        <v>45497</v>
      </c>
      <c r="C55" s="277" t="s">
        <v>29</v>
      </c>
      <c r="D55" s="2" t="s">
        <v>14</v>
      </c>
      <c r="E55" s="277" t="s">
        <v>13</v>
      </c>
      <c r="F55" s="250"/>
      <c r="G55" s="250"/>
      <c r="H55" s="300"/>
      <c r="I55" s="255" t="s">
        <v>241</v>
      </c>
      <c r="J55" s="255" t="s">
        <v>241</v>
      </c>
      <c r="K55" s="304"/>
    </row>
    <row r="56" spans="1:11" x14ac:dyDescent="0.25">
      <c r="A56" s="283"/>
      <c r="B56" s="237"/>
      <c r="C56" s="237"/>
      <c r="D56" s="2" t="s">
        <v>15</v>
      </c>
      <c r="E56" s="237"/>
      <c r="F56" s="250"/>
      <c r="G56" s="250"/>
      <c r="H56" s="300"/>
      <c r="I56" s="255"/>
      <c r="J56" s="255"/>
      <c r="K56" s="304"/>
    </row>
    <row r="57" spans="1:11" x14ac:dyDescent="0.25">
      <c r="A57" s="283"/>
      <c r="B57" s="237"/>
      <c r="C57" s="237"/>
      <c r="D57" s="2" t="s">
        <v>16</v>
      </c>
      <c r="E57" s="237"/>
      <c r="F57" s="250"/>
      <c r="G57" s="250"/>
      <c r="H57" s="300"/>
      <c r="I57" s="255"/>
      <c r="J57" s="255"/>
      <c r="K57" s="304"/>
    </row>
    <row r="58" spans="1:11" x14ac:dyDescent="0.25">
      <c r="A58" s="283"/>
      <c r="B58" s="237"/>
      <c r="C58" s="237"/>
      <c r="D58" s="2" t="s">
        <v>17</v>
      </c>
      <c r="E58" s="237"/>
      <c r="F58" s="250"/>
      <c r="G58" s="250"/>
      <c r="H58" s="300"/>
      <c r="I58" s="255"/>
      <c r="J58" s="255"/>
      <c r="K58" s="325"/>
    </row>
    <row r="59" spans="1:11" x14ac:dyDescent="0.25">
      <c r="A59" s="283"/>
      <c r="B59" s="232">
        <v>45516</v>
      </c>
      <c r="C59" s="272" t="s">
        <v>31</v>
      </c>
      <c r="D59" s="2" t="s">
        <v>227</v>
      </c>
      <c r="E59" s="272" t="s">
        <v>226</v>
      </c>
      <c r="F59" s="250"/>
      <c r="G59" s="250"/>
      <c r="H59" s="300"/>
      <c r="I59" s="255" t="s">
        <v>241</v>
      </c>
      <c r="J59" s="255" t="s">
        <v>241</v>
      </c>
      <c r="K59" s="326"/>
    </row>
    <row r="60" spans="1:11" x14ac:dyDescent="0.25">
      <c r="A60" s="283"/>
      <c r="B60" s="233"/>
      <c r="C60" s="273"/>
      <c r="D60" s="33" t="s">
        <v>228</v>
      </c>
      <c r="E60" s="273"/>
      <c r="F60" s="250"/>
      <c r="G60" s="250"/>
      <c r="H60" s="300"/>
      <c r="I60" s="255"/>
      <c r="J60" s="255"/>
      <c r="K60" s="304"/>
    </row>
    <row r="61" spans="1:11" x14ac:dyDescent="0.25">
      <c r="A61" s="283"/>
      <c r="B61" s="233"/>
      <c r="C61" s="273"/>
      <c r="D61" s="33" t="s">
        <v>191</v>
      </c>
      <c r="E61" s="273"/>
      <c r="F61" s="250"/>
      <c r="G61" s="250"/>
      <c r="H61" s="300"/>
      <c r="I61" s="255"/>
      <c r="J61" s="255"/>
      <c r="K61" s="304"/>
    </row>
    <row r="62" spans="1:11" x14ac:dyDescent="0.25">
      <c r="A62" s="283"/>
      <c r="B62" s="233"/>
      <c r="C62" s="273"/>
      <c r="D62" s="33" t="s">
        <v>229</v>
      </c>
      <c r="E62" s="273"/>
      <c r="F62" s="250"/>
      <c r="G62" s="250"/>
      <c r="H62" s="300"/>
      <c r="I62" s="255"/>
      <c r="J62" s="255"/>
      <c r="K62" s="304"/>
    </row>
    <row r="63" spans="1:11" x14ac:dyDescent="0.25">
      <c r="A63" s="283"/>
      <c r="B63" s="233"/>
      <c r="C63" s="273"/>
      <c r="D63" s="33" t="s">
        <v>230</v>
      </c>
      <c r="E63" s="273"/>
      <c r="F63" s="250"/>
      <c r="G63" s="250"/>
      <c r="H63" s="300"/>
      <c r="I63" s="255"/>
      <c r="J63" s="255"/>
      <c r="K63" s="304"/>
    </row>
    <row r="64" spans="1:11" x14ac:dyDescent="0.25">
      <c r="A64" s="283"/>
      <c r="B64" s="233"/>
      <c r="C64" s="273"/>
      <c r="D64" s="33" t="s">
        <v>231</v>
      </c>
      <c r="E64" s="273"/>
      <c r="F64" s="250"/>
      <c r="G64" s="250"/>
      <c r="H64" s="300"/>
      <c r="I64" s="255"/>
      <c r="J64" s="255"/>
      <c r="K64" s="304"/>
    </row>
    <row r="65" spans="1:11" x14ac:dyDescent="0.25">
      <c r="A65" s="283"/>
      <c r="B65" s="233"/>
      <c r="C65" s="273"/>
      <c r="D65" s="2" t="s">
        <v>190</v>
      </c>
      <c r="E65" s="273"/>
      <c r="F65" s="250"/>
      <c r="G65" s="250"/>
      <c r="H65" s="300"/>
      <c r="I65" s="255"/>
      <c r="J65" s="255"/>
      <c r="K65" s="304"/>
    </row>
    <row r="66" spans="1:11" x14ac:dyDescent="0.25">
      <c r="A66" s="283"/>
      <c r="B66" s="233"/>
      <c r="C66" s="273"/>
      <c r="D66" s="33" t="s">
        <v>232</v>
      </c>
      <c r="E66" s="273"/>
      <c r="F66" s="250"/>
      <c r="G66" s="250"/>
      <c r="H66" s="300"/>
      <c r="I66" s="255"/>
      <c r="J66" s="255"/>
      <c r="K66" s="304"/>
    </row>
    <row r="67" spans="1:11" x14ac:dyDescent="0.25">
      <c r="A67" s="283"/>
      <c r="B67" s="233"/>
      <c r="C67" s="273"/>
      <c r="D67" s="33" t="s">
        <v>233</v>
      </c>
      <c r="E67" s="273"/>
      <c r="F67" s="250"/>
      <c r="G67" s="250"/>
      <c r="H67" s="300"/>
      <c r="I67" s="255"/>
      <c r="J67" s="255"/>
      <c r="K67" s="304"/>
    </row>
    <row r="68" spans="1:11" x14ac:dyDescent="0.25">
      <c r="A68" s="283"/>
      <c r="B68" s="233"/>
      <c r="C68" s="273"/>
      <c r="D68" s="33" t="s">
        <v>33</v>
      </c>
      <c r="E68" s="273"/>
      <c r="F68" s="250"/>
      <c r="G68" s="250"/>
      <c r="H68" s="300"/>
      <c r="I68" s="255"/>
      <c r="J68" s="255"/>
      <c r="K68" s="304"/>
    </row>
    <row r="69" spans="1:11" x14ac:dyDescent="0.25">
      <c r="A69" s="283"/>
      <c r="B69" s="233"/>
      <c r="C69" s="273"/>
      <c r="D69" s="33" t="s">
        <v>34</v>
      </c>
      <c r="E69" s="273"/>
      <c r="F69" s="250"/>
      <c r="G69" s="250"/>
      <c r="H69" s="300"/>
      <c r="I69" s="255"/>
      <c r="J69" s="255"/>
      <c r="K69" s="304"/>
    </row>
    <row r="70" spans="1:11" x14ac:dyDescent="0.25">
      <c r="A70" s="283"/>
      <c r="B70" s="233"/>
      <c r="C70" s="273"/>
      <c r="D70" s="2" t="s">
        <v>180</v>
      </c>
      <c r="E70" s="273"/>
      <c r="F70" s="250"/>
      <c r="G70" s="250"/>
      <c r="H70" s="300"/>
      <c r="I70" s="255"/>
      <c r="J70" s="255"/>
      <c r="K70" s="304"/>
    </row>
    <row r="71" spans="1:11" x14ac:dyDescent="0.25">
      <c r="A71" s="283"/>
      <c r="B71" s="233"/>
      <c r="C71" s="273"/>
      <c r="D71" s="33" t="s">
        <v>179</v>
      </c>
      <c r="E71" s="273"/>
      <c r="F71" s="250"/>
      <c r="G71" s="250"/>
      <c r="H71" s="300"/>
      <c r="I71" s="255"/>
      <c r="J71" s="255"/>
      <c r="K71" s="304"/>
    </row>
    <row r="72" spans="1:11" x14ac:dyDescent="0.25">
      <c r="A72" s="283"/>
      <c r="B72" s="233"/>
      <c r="C72" s="273"/>
      <c r="D72" s="2" t="s">
        <v>178</v>
      </c>
      <c r="E72" s="273"/>
      <c r="F72" s="250"/>
      <c r="G72" s="250"/>
      <c r="H72" s="300"/>
      <c r="I72" s="255"/>
      <c r="J72" s="255"/>
      <c r="K72" s="304"/>
    </row>
    <row r="73" spans="1:11" x14ac:dyDescent="0.25">
      <c r="A73" s="283"/>
      <c r="B73" s="233"/>
      <c r="C73" s="273"/>
      <c r="D73" s="33" t="s">
        <v>234</v>
      </c>
      <c r="E73" s="273"/>
      <c r="F73" s="250"/>
      <c r="G73" s="250"/>
      <c r="H73" s="300"/>
      <c r="I73" s="255"/>
      <c r="J73" s="255"/>
      <c r="K73" s="304"/>
    </row>
    <row r="74" spans="1:11" x14ac:dyDescent="0.25">
      <c r="A74" s="283"/>
      <c r="B74" s="233"/>
      <c r="C74" s="273"/>
      <c r="D74" s="2" t="s">
        <v>51</v>
      </c>
      <c r="E74" s="273"/>
      <c r="F74" s="250"/>
      <c r="G74" s="250"/>
      <c r="H74" s="300"/>
      <c r="I74" s="255"/>
      <c r="J74" s="255"/>
      <c r="K74" s="304"/>
    </row>
    <row r="75" spans="1:11" x14ac:dyDescent="0.25">
      <c r="A75" s="283"/>
      <c r="B75" s="233"/>
      <c r="C75" s="273"/>
      <c r="D75" s="33" t="s">
        <v>89</v>
      </c>
      <c r="E75" s="273"/>
      <c r="F75" s="250"/>
      <c r="G75" s="250"/>
      <c r="H75" s="300"/>
      <c r="I75" s="255"/>
      <c r="J75" s="255"/>
      <c r="K75" s="304"/>
    </row>
    <row r="76" spans="1:11" x14ac:dyDescent="0.25">
      <c r="A76" s="283"/>
      <c r="B76" s="233"/>
      <c r="C76" s="273"/>
      <c r="D76" s="33" t="s">
        <v>164</v>
      </c>
      <c r="E76" s="273"/>
      <c r="F76" s="250"/>
      <c r="G76" s="250"/>
      <c r="H76" s="300"/>
      <c r="I76" s="255"/>
      <c r="J76" s="255"/>
      <c r="K76" s="304"/>
    </row>
    <row r="77" spans="1:11" x14ac:dyDescent="0.25">
      <c r="A77" s="283"/>
      <c r="B77" s="234"/>
      <c r="C77" s="247"/>
      <c r="D77" s="33" t="s">
        <v>187</v>
      </c>
      <c r="E77" s="247"/>
      <c r="F77" s="250"/>
      <c r="G77" s="250"/>
      <c r="H77" s="300"/>
      <c r="I77" s="255"/>
      <c r="J77" s="255"/>
      <c r="K77" s="304"/>
    </row>
    <row r="78" spans="1:11" x14ac:dyDescent="0.25">
      <c r="A78" s="283"/>
      <c r="B78" s="235"/>
      <c r="C78" s="248"/>
      <c r="D78" s="16" t="s">
        <v>189</v>
      </c>
      <c r="E78" s="248"/>
      <c r="F78" s="250"/>
      <c r="G78" s="250"/>
      <c r="H78" s="300"/>
      <c r="I78" s="255"/>
      <c r="J78" s="255"/>
      <c r="K78" s="325"/>
    </row>
    <row r="79" spans="1:11" x14ac:dyDescent="0.25">
      <c r="A79" s="283"/>
      <c r="B79" s="295" t="s">
        <v>300</v>
      </c>
      <c r="C79" s="260" t="s">
        <v>29</v>
      </c>
      <c r="D79" s="16" t="s">
        <v>19</v>
      </c>
      <c r="E79" s="278" t="s">
        <v>18</v>
      </c>
      <c r="F79" s="250"/>
      <c r="G79" s="250"/>
      <c r="H79" s="300"/>
      <c r="I79" s="302" t="s">
        <v>241</v>
      </c>
      <c r="J79" s="302" t="s">
        <v>241</v>
      </c>
      <c r="K79" s="304"/>
    </row>
    <row r="80" spans="1:11" x14ac:dyDescent="0.25">
      <c r="A80" s="283"/>
      <c r="B80" s="296"/>
      <c r="C80" s="261"/>
      <c r="D80" s="2" t="s">
        <v>20</v>
      </c>
      <c r="E80" s="279"/>
      <c r="F80" s="250"/>
      <c r="G80" s="250"/>
      <c r="H80" s="300"/>
      <c r="I80" s="302"/>
      <c r="J80" s="302"/>
      <c r="K80" s="304"/>
    </row>
    <row r="81" spans="1:11" x14ac:dyDescent="0.25">
      <c r="A81" s="283"/>
      <c r="B81" s="296"/>
      <c r="C81" s="261"/>
      <c r="D81" s="2" t="s">
        <v>21</v>
      </c>
      <c r="E81" s="279"/>
      <c r="F81" s="250"/>
      <c r="G81" s="250"/>
      <c r="H81" s="300"/>
      <c r="I81" s="302"/>
      <c r="J81" s="302"/>
      <c r="K81" s="304"/>
    </row>
    <row r="82" spans="1:11" x14ac:dyDescent="0.25">
      <c r="A82" s="283"/>
      <c r="B82" s="296"/>
      <c r="C82" s="261"/>
      <c r="D82" s="2" t="s">
        <v>22</v>
      </c>
      <c r="E82" s="279"/>
      <c r="F82" s="250"/>
      <c r="G82" s="250"/>
      <c r="H82" s="300"/>
      <c r="I82" s="302"/>
      <c r="J82" s="302"/>
      <c r="K82" s="304"/>
    </row>
    <row r="83" spans="1:11" x14ac:dyDescent="0.25">
      <c r="A83" s="283"/>
      <c r="B83" s="296"/>
      <c r="C83" s="261"/>
      <c r="D83" s="2" t="s">
        <v>23</v>
      </c>
      <c r="E83" s="279"/>
      <c r="F83" s="250"/>
      <c r="G83" s="250"/>
      <c r="H83" s="300"/>
      <c r="I83" s="302"/>
      <c r="J83" s="302"/>
      <c r="K83" s="304"/>
    </row>
    <row r="84" spans="1:11" x14ac:dyDescent="0.25">
      <c r="A84" s="283"/>
      <c r="B84" s="296"/>
      <c r="C84" s="261"/>
      <c r="D84" s="2" t="s">
        <v>24</v>
      </c>
      <c r="E84" s="279"/>
      <c r="F84" s="250"/>
      <c r="G84" s="250"/>
      <c r="H84" s="300"/>
      <c r="I84" s="302"/>
      <c r="J84" s="302"/>
      <c r="K84" s="304"/>
    </row>
    <row r="85" spans="1:11" x14ac:dyDescent="0.25">
      <c r="A85" s="283"/>
      <c r="B85" s="296"/>
      <c r="C85" s="261"/>
      <c r="D85" s="2" t="s">
        <v>25</v>
      </c>
      <c r="E85" s="279"/>
      <c r="F85" s="250"/>
      <c r="G85" s="250"/>
      <c r="H85" s="300"/>
      <c r="I85" s="302"/>
      <c r="J85" s="302"/>
      <c r="K85" s="304"/>
    </row>
    <row r="86" spans="1:11" x14ac:dyDescent="0.25">
      <c r="A86" s="283"/>
      <c r="B86" s="296"/>
      <c r="C86" s="261"/>
      <c r="D86" s="2" t="s">
        <v>26</v>
      </c>
      <c r="E86" s="279"/>
      <c r="F86" s="250"/>
      <c r="G86" s="250"/>
      <c r="H86" s="300"/>
      <c r="I86" s="302"/>
      <c r="J86" s="302"/>
      <c r="K86" s="304"/>
    </row>
    <row r="87" spans="1:11" x14ac:dyDescent="0.25">
      <c r="A87" s="283"/>
      <c r="B87" s="296"/>
      <c r="C87" s="261"/>
      <c r="D87" s="2" t="s">
        <v>27</v>
      </c>
      <c r="E87" s="279"/>
      <c r="F87" s="250"/>
      <c r="G87" s="250"/>
      <c r="H87" s="300"/>
      <c r="I87" s="302"/>
      <c r="J87" s="302"/>
      <c r="K87" s="304"/>
    </row>
    <row r="88" spans="1:11" ht="15.75" thickBot="1" x14ac:dyDescent="0.3">
      <c r="A88" s="284"/>
      <c r="B88" s="297"/>
      <c r="C88" s="262"/>
      <c r="D88" s="5" t="s">
        <v>192</v>
      </c>
      <c r="E88" s="280"/>
      <c r="F88" s="266"/>
      <c r="G88" s="266"/>
      <c r="H88" s="311"/>
      <c r="I88" s="331"/>
      <c r="J88" s="331"/>
      <c r="K88" s="327"/>
    </row>
    <row r="89" spans="1:11" ht="30" x14ac:dyDescent="0.25">
      <c r="A89" s="289" t="s">
        <v>130</v>
      </c>
      <c r="B89" s="18" t="s">
        <v>195</v>
      </c>
      <c r="C89" s="246" t="s">
        <v>197</v>
      </c>
      <c r="D89" s="27" t="s">
        <v>105</v>
      </c>
      <c r="E89" s="28" t="s">
        <v>198</v>
      </c>
      <c r="F89" s="246" t="s">
        <v>131</v>
      </c>
      <c r="G89" s="323" t="s">
        <v>135</v>
      </c>
      <c r="H89" s="42" t="s">
        <v>241</v>
      </c>
      <c r="I89" s="28" t="s">
        <v>241</v>
      </c>
      <c r="J89" s="28" t="s">
        <v>241</v>
      </c>
      <c r="K89" s="41"/>
    </row>
    <row r="90" spans="1:11" ht="15.75" thickBot="1" x14ac:dyDescent="0.3">
      <c r="A90" s="290"/>
      <c r="B90" s="25" t="s">
        <v>196</v>
      </c>
      <c r="C90" s="281"/>
      <c r="D90" s="26" t="s">
        <v>105</v>
      </c>
      <c r="E90" s="17" t="s">
        <v>40</v>
      </c>
      <c r="F90" s="281"/>
      <c r="G90" s="324"/>
      <c r="H90" s="39" t="s">
        <v>241</v>
      </c>
      <c r="I90" s="17" t="s">
        <v>241</v>
      </c>
      <c r="J90" s="17" t="s">
        <v>241</v>
      </c>
      <c r="K90" s="40"/>
    </row>
    <row r="91" spans="1:11" ht="75.75" thickBot="1" x14ac:dyDescent="0.3">
      <c r="A91" s="73" t="s">
        <v>269</v>
      </c>
      <c r="B91" s="46">
        <v>45513</v>
      </c>
      <c r="C91" s="19" t="s">
        <v>266</v>
      </c>
      <c r="D91" s="45" t="s">
        <v>105</v>
      </c>
      <c r="E91" s="11" t="s">
        <v>106</v>
      </c>
      <c r="F91" s="12" t="s">
        <v>131</v>
      </c>
      <c r="G91" s="12" t="s">
        <v>267</v>
      </c>
      <c r="H91" s="44" t="s">
        <v>241</v>
      </c>
      <c r="I91" s="45" t="s">
        <v>241</v>
      </c>
      <c r="J91" s="19" t="s">
        <v>276</v>
      </c>
      <c r="K91" s="43" t="s">
        <v>242</v>
      </c>
    </row>
    <row r="92" spans="1:11" ht="14.45" customHeight="1" x14ac:dyDescent="0.25">
      <c r="A92" s="312" t="s">
        <v>95</v>
      </c>
      <c r="B92" s="246" t="s">
        <v>236</v>
      </c>
      <c r="C92" s="246" t="s">
        <v>70</v>
      </c>
      <c r="D92" s="34" t="s">
        <v>46</v>
      </c>
      <c r="E92" s="274" t="s">
        <v>12</v>
      </c>
      <c r="F92" s="246" t="s">
        <v>73</v>
      </c>
      <c r="G92" s="317" t="s">
        <v>133</v>
      </c>
      <c r="H92" s="329" t="s">
        <v>241</v>
      </c>
      <c r="I92" s="301" t="s">
        <v>241</v>
      </c>
      <c r="J92" s="301" t="s">
        <v>241</v>
      </c>
      <c r="K92" s="303"/>
    </row>
    <row r="93" spans="1:11" x14ac:dyDescent="0.25">
      <c r="A93" s="313"/>
      <c r="B93" s="247"/>
      <c r="C93" s="247"/>
      <c r="D93" s="35" t="s">
        <v>47</v>
      </c>
      <c r="E93" s="237"/>
      <c r="F93" s="247"/>
      <c r="G93" s="318"/>
      <c r="H93" s="321"/>
      <c r="I93" s="302"/>
      <c r="J93" s="302"/>
      <c r="K93" s="304"/>
    </row>
    <row r="94" spans="1:11" x14ac:dyDescent="0.25">
      <c r="A94" s="313"/>
      <c r="B94" s="247"/>
      <c r="C94" s="247"/>
      <c r="D94" s="35" t="s">
        <v>48</v>
      </c>
      <c r="E94" s="237"/>
      <c r="F94" s="247"/>
      <c r="G94" s="318"/>
      <c r="H94" s="321"/>
      <c r="I94" s="302"/>
      <c r="J94" s="302"/>
      <c r="K94" s="304"/>
    </row>
    <row r="95" spans="1:11" x14ac:dyDescent="0.25">
      <c r="A95" s="313"/>
      <c r="B95" s="247"/>
      <c r="C95" s="247"/>
      <c r="D95" s="35" t="s">
        <v>49</v>
      </c>
      <c r="E95" s="277" t="s">
        <v>50</v>
      </c>
      <c r="F95" s="247"/>
      <c r="G95" s="318"/>
      <c r="H95" s="321"/>
      <c r="I95" s="302"/>
      <c r="J95" s="302"/>
      <c r="K95" s="304"/>
    </row>
    <row r="96" spans="1:11" x14ac:dyDescent="0.25">
      <c r="A96" s="313"/>
      <c r="B96" s="247"/>
      <c r="C96" s="247"/>
      <c r="D96" s="35" t="s">
        <v>55</v>
      </c>
      <c r="E96" s="237"/>
      <c r="F96" s="247"/>
      <c r="G96" s="318"/>
      <c r="H96" s="321"/>
      <c r="I96" s="302"/>
      <c r="J96" s="302"/>
      <c r="K96" s="304"/>
    </row>
    <row r="97" spans="1:11" x14ac:dyDescent="0.25">
      <c r="A97" s="313"/>
      <c r="B97" s="247"/>
      <c r="C97" s="247"/>
      <c r="D97" s="35" t="s">
        <v>51</v>
      </c>
      <c r="E97" s="237" t="s">
        <v>36</v>
      </c>
      <c r="F97" s="247"/>
      <c r="G97" s="318"/>
      <c r="H97" s="321"/>
      <c r="I97" s="302"/>
      <c r="J97" s="302"/>
      <c r="K97" s="304"/>
    </row>
    <row r="98" spans="1:11" x14ac:dyDescent="0.25">
      <c r="A98" s="313"/>
      <c r="B98" s="247"/>
      <c r="C98" s="247"/>
      <c r="D98" s="1" t="s">
        <v>52</v>
      </c>
      <c r="E98" s="237"/>
      <c r="F98" s="247"/>
      <c r="G98" s="318"/>
      <c r="H98" s="321"/>
      <c r="I98" s="302"/>
      <c r="J98" s="302"/>
      <c r="K98" s="304"/>
    </row>
    <row r="99" spans="1:11" x14ac:dyDescent="0.25">
      <c r="A99" s="313"/>
      <c r="B99" s="247"/>
      <c r="C99" s="247"/>
      <c r="D99" s="35" t="s">
        <v>53</v>
      </c>
      <c r="E99" s="237"/>
      <c r="F99" s="247"/>
      <c r="G99" s="318"/>
      <c r="H99" s="321"/>
      <c r="I99" s="302"/>
      <c r="J99" s="302"/>
      <c r="K99" s="304"/>
    </row>
    <row r="100" spans="1:11" x14ac:dyDescent="0.25">
      <c r="A100" s="313"/>
      <c r="B100" s="247"/>
      <c r="C100" s="247"/>
      <c r="D100" s="35" t="s">
        <v>54</v>
      </c>
      <c r="E100" s="237"/>
      <c r="F100" s="247"/>
      <c r="G100" s="318"/>
      <c r="H100" s="321"/>
      <c r="I100" s="302"/>
      <c r="J100" s="302"/>
      <c r="K100" s="304"/>
    </row>
    <row r="101" spans="1:11" x14ac:dyDescent="0.25">
      <c r="A101" s="313"/>
      <c r="B101" s="247"/>
      <c r="C101" s="247"/>
      <c r="D101" s="1" t="s">
        <v>15</v>
      </c>
      <c r="E101" s="252" t="s">
        <v>13</v>
      </c>
      <c r="F101" s="247"/>
      <c r="G101" s="318"/>
      <c r="H101" s="321"/>
      <c r="I101" s="302"/>
      <c r="J101" s="302"/>
      <c r="K101" s="304"/>
    </row>
    <row r="102" spans="1:11" x14ac:dyDescent="0.25">
      <c r="A102" s="313"/>
      <c r="B102" s="247"/>
      <c r="C102" s="247"/>
      <c r="D102" s="35" t="s">
        <v>16</v>
      </c>
      <c r="E102" s="247"/>
      <c r="F102" s="247"/>
      <c r="G102" s="318"/>
      <c r="H102" s="321"/>
      <c r="I102" s="302"/>
      <c r="J102" s="302"/>
      <c r="K102" s="304"/>
    </row>
    <row r="103" spans="1:11" x14ac:dyDescent="0.25">
      <c r="A103" s="313"/>
      <c r="B103" s="247"/>
      <c r="C103" s="247"/>
      <c r="D103" s="1" t="s">
        <v>56</v>
      </c>
      <c r="E103" s="247"/>
      <c r="F103" s="247"/>
      <c r="G103" s="318"/>
      <c r="H103" s="321"/>
      <c r="I103" s="302"/>
      <c r="J103" s="302"/>
      <c r="K103" s="304"/>
    </row>
    <row r="104" spans="1:11" x14ac:dyDescent="0.25">
      <c r="A104" s="313"/>
      <c r="B104" s="247"/>
      <c r="C104" s="247"/>
      <c r="D104" s="35" t="s">
        <v>58</v>
      </c>
      <c r="E104" s="247"/>
      <c r="F104" s="247"/>
      <c r="G104" s="318"/>
      <c r="H104" s="321"/>
      <c r="I104" s="302"/>
      <c r="J104" s="302"/>
      <c r="K104" s="304"/>
    </row>
    <row r="105" spans="1:11" x14ac:dyDescent="0.25">
      <c r="A105" s="313"/>
      <c r="B105" s="247"/>
      <c r="C105" s="247"/>
      <c r="D105" s="35" t="s">
        <v>57</v>
      </c>
      <c r="E105" s="247"/>
      <c r="F105" s="247"/>
      <c r="G105" s="318"/>
      <c r="H105" s="321"/>
      <c r="I105" s="302"/>
      <c r="J105" s="302"/>
      <c r="K105" s="304"/>
    </row>
    <row r="106" spans="1:11" x14ac:dyDescent="0.25">
      <c r="A106" s="313"/>
      <c r="B106" s="247"/>
      <c r="C106" s="247"/>
      <c r="D106" s="35" t="s">
        <v>59</v>
      </c>
      <c r="E106" s="247"/>
      <c r="F106" s="247"/>
      <c r="G106" s="318"/>
      <c r="H106" s="321"/>
      <c r="I106" s="302"/>
      <c r="J106" s="302"/>
      <c r="K106" s="304"/>
    </row>
    <row r="107" spans="1:11" x14ac:dyDescent="0.25">
      <c r="A107" s="313"/>
      <c r="B107" s="247"/>
      <c r="C107" s="247"/>
      <c r="D107" s="1" t="s">
        <v>60</v>
      </c>
      <c r="E107" s="247"/>
      <c r="F107" s="247"/>
      <c r="G107" s="318"/>
      <c r="H107" s="321"/>
      <c r="I107" s="302"/>
      <c r="J107" s="302"/>
      <c r="K107" s="304"/>
    </row>
    <row r="108" spans="1:11" x14ac:dyDescent="0.25">
      <c r="A108" s="313"/>
      <c r="B108" s="247"/>
      <c r="C108" s="247"/>
      <c r="D108" s="35" t="s">
        <v>91</v>
      </c>
      <c r="E108" s="247"/>
      <c r="F108" s="247"/>
      <c r="G108" s="318"/>
      <c r="H108" s="321"/>
      <c r="I108" s="302"/>
      <c r="J108" s="302"/>
      <c r="K108" s="304"/>
    </row>
    <row r="109" spans="1:11" x14ac:dyDescent="0.25">
      <c r="A109" s="313"/>
      <c r="B109" s="247"/>
      <c r="C109" s="247"/>
      <c r="D109" s="35" t="s">
        <v>123</v>
      </c>
      <c r="E109" s="247"/>
      <c r="F109" s="247"/>
      <c r="G109" s="318"/>
      <c r="H109" s="321"/>
      <c r="I109" s="302"/>
      <c r="J109" s="302"/>
      <c r="K109" s="304"/>
    </row>
    <row r="110" spans="1:11" x14ac:dyDescent="0.25">
      <c r="A110" s="313"/>
      <c r="B110" s="247"/>
      <c r="C110" s="247"/>
      <c r="D110" s="35" t="s">
        <v>124</v>
      </c>
      <c r="E110" s="248"/>
      <c r="F110" s="247"/>
      <c r="G110" s="318"/>
      <c r="H110" s="321"/>
      <c r="I110" s="302"/>
      <c r="J110" s="302"/>
      <c r="K110" s="304"/>
    </row>
    <row r="111" spans="1:11" x14ac:dyDescent="0.25">
      <c r="A111" s="313"/>
      <c r="B111" s="247"/>
      <c r="C111" s="247"/>
      <c r="D111" s="1" t="s">
        <v>61</v>
      </c>
      <c r="E111" s="237" t="s">
        <v>106</v>
      </c>
      <c r="F111" s="247"/>
      <c r="G111" s="318"/>
      <c r="H111" s="321"/>
      <c r="I111" s="302"/>
      <c r="J111" s="302"/>
      <c r="K111" s="304"/>
    </row>
    <row r="112" spans="1:11" x14ac:dyDescent="0.25">
      <c r="A112" s="313"/>
      <c r="B112" s="247"/>
      <c r="C112" s="247"/>
      <c r="D112" s="1" t="s">
        <v>62</v>
      </c>
      <c r="E112" s="237"/>
      <c r="F112" s="247"/>
      <c r="G112" s="318"/>
      <c r="H112" s="321"/>
      <c r="I112" s="302"/>
      <c r="J112" s="302"/>
      <c r="K112" s="304"/>
    </row>
    <row r="113" spans="1:11" x14ac:dyDescent="0.25">
      <c r="A113" s="313"/>
      <c r="B113" s="247"/>
      <c r="C113" s="247"/>
      <c r="D113" s="1" t="s">
        <v>63</v>
      </c>
      <c r="E113" s="237"/>
      <c r="F113" s="247"/>
      <c r="G113" s="318"/>
      <c r="H113" s="321"/>
      <c r="I113" s="302"/>
      <c r="J113" s="302"/>
      <c r="K113" s="304"/>
    </row>
    <row r="114" spans="1:11" x14ac:dyDescent="0.25">
      <c r="A114" s="313"/>
      <c r="B114" s="247"/>
      <c r="C114" s="247"/>
      <c r="D114" s="1" t="s">
        <v>64</v>
      </c>
      <c r="E114" s="237"/>
      <c r="F114" s="247"/>
      <c r="G114" s="318"/>
      <c r="H114" s="321"/>
      <c r="I114" s="302"/>
      <c r="J114" s="302"/>
      <c r="K114" s="304"/>
    </row>
    <row r="115" spans="1:11" x14ac:dyDescent="0.25">
      <c r="A115" s="313"/>
      <c r="B115" s="247"/>
      <c r="C115" s="247"/>
      <c r="D115" s="35" t="s">
        <v>65</v>
      </c>
      <c r="E115" s="237"/>
      <c r="F115" s="247"/>
      <c r="G115" s="318"/>
      <c r="H115" s="321"/>
      <c r="I115" s="302"/>
      <c r="J115" s="302"/>
      <c r="K115" s="304"/>
    </row>
    <row r="116" spans="1:11" x14ac:dyDescent="0.25">
      <c r="A116" s="313"/>
      <c r="B116" s="247"/>
      <c r="C116" s="247"/>
      <c r="D116" s="35" t="s">
        <v>66</v>
      </c>
      <c r="E116" s="237"/>
      <c r="F116" s="247"/>
      <c r="G116" s="318"/>
      <c r="H116" s="321"/>
      <c r="I116" s="302"/>
      <c r="J116" s="302"/>
      <c r="K116" s="304"/>
    </row>
    <row r="117" spans="1:11" x14ac:dyDescent="0.25">
      <c r="A117" s="313"/>
      <c r="B117" s="247"/>
      <c r="C117" s="247"/>
      <c r="D117" s="35" t="s">
        <v>67</v>
      </c>
      <c r="E117" s="237"/>
      <c r="F117" s="247"/>
      <c r="G117" s="318"/>
      <c r="H117" s="321"/>
      <c r="I117" s="302"/>
      <c r="J117" s="302"/>
      <c r="K117" s="304"/>
    </row>
    <row r="118" spans="1:11" x14ac:dyDescent="0.25">
      <c r="A118" s="313"/>
      <c r="B118" s="247"/>
      <c r="C118" s="247"/>
      <c r="D118" s="1" t="s">
        <v>68</v>
      </c>
      <c r="E118" s="237"/>
      <c r="F118" s="247"/>
      <c r="G118" s="318"/>
      <c r="H118" s="321"/>
      <c r="I118" s="302"/>
      <c r="J118" s="302"/>
      <c r="K118" s="304"/>
    </row>
    <row r="119" spans="1:11" x14ac:dyDescent="0.25">
      <c r="A119" s="313"/>
      <c r="B119" s="247"/>
      <c r="C119" s="247"/>
      <c r="D119" s="1" t="s">
        <v>69</v>
      </c>
      <c r="E119" s="237"/>
      <c r="F119" s="247"/>
      <c r="G119" s="318"/>
      <c r="H119" s="321"/>
      <c r="I119" s="302"/>
      <c r="J119" s="302"/>
      <c r="K119" s="304"/>
    </row>
    <row r="120" spans="1:11" x14ac:dyDescent="0.25">
      <c r="A120" s="313"/>
      <c r="B120" s="247"/>
      <c r="C120" s="247"/>
      <c r="D120" s="35" t="s">
        <v>217</v>
      </c>
      <c r="E120" s="4" t="s">
        <v>35</v>
      </c>
      <c r="F120" s="247"/>
      <c r="G120" s="318"/>
      <c r="H120" s="321"/>
      <c r="I120" s="302"/>
      <c r="J120" s="302"/>
      <c r="K120" s="304"/>
    </row>
    <row r="121" spans="1:11" x14ac:dyDescent="0.25">
      <c r="A121" s="313"/>
      <c r="B121" s="247"/>
      <c r="C121" s="247"/>
      <c r="D121" s="35" t="s">
        <v>232</v>
      </c>
      <c r="E121" s="252" t="s">
        <v>30</v>
      </c>
      <c r="F121" s="247"/>
      <c r="G121" s="318"/>
      <c r="H121" s="321"/>
      <c r="I121" s="302"/>
      <c r="J121" s="302"/>
      <c r="K121" s="304"/>
    </row>
    <row r="122" spans="1:11" x14ac:dyDescent="0.25">
      <c r="A122" s="313"/>
      <c r="B122" s="248"/>
      <c r="C122" s="248"/>
      <c r="D122" s="72" t="s">
        <v>268</v>
      </c>
      <c r="E122" s="248"/>
      <c r="F122" s="248"/>
      <c r="G122" s="318"/>
      <c r="H122" s="330"/>
      <c r="I122" s="245"/>
      <c r="J122" s="245"/>
      <c r="K122" s="325"/>
    </row>
    <row r="123" spans="1:11" ht="14.45" customHeight="1" x14ac:dyDescent="0.25">
      <c r="A123" s="313"/>
      <c r="B123" s="315" t="s">
        <v>301</v>
      </c>
      <c r="C123" s="252" t="s">
        <v>70</v>
      </c>
      <c r="D123" s="71" t="s">
        <v>74</v>
      </c>
      <c r="E123" s="248" t="s">
        <v>45</v>
      </c>
      <c r="F123" s="252" t="s">
        <v>72</v>
      </c>
      <c r="G123" s="318"/>
      <c r="H123" s="320"/>
      <c r="I123" s="252"/>
      <c r="J123" s="252"/>
      <c r="K123" s="328"/>
    </row>
    <row r="124" spans="1:11" x14ac:dyDescent="0.25">
      <c r="A124" s="313"/>
      <c r="B124" s="234"/>
      <c r="C124" s="247"/>
      <c r="D124" s="1" t="s">
        <v>75</v>
      </c>
      <c r="E124" s="237"/>
      <c r="F124" s="247"/>
      <c r="G124" s="318"/>
      <c r="H124" s="321"/>
      <c r="I124" s="247"/>
      <c r="J124" s="247"/>
      <c r="K124" s="318"/>
    </row>
    <row r="125" spans="1:11" x14ac:dyDescent="0.25">
      <c r="A125" s="313"/>
      <c r="B125" s="234"/>
      <c r="C125" s="247"/>
      <c r="D125" s="1" t="s">
        <v>76</v>
      </c>
      <c r="E125" s="237"/>
      <c r="F125" s="247"/>
      <c r="G125" s="318"/>
      <c r="H125" s="321"/>
      <c r="I125" s="247"/>
      <c r="J125" s="247"/>
      <c r="K125" s="318"/>
    </row>
    <row r="126" spans="1:11" x14ac:dyDescent="0.25">
      <c r="A126" s="313"/>
      <c r="B126" s="234"/>
      <c r="C126" s="247"/>
      <c r="D126" s="1" t="s">
        <v>77</v>
      </c>
      <c r="E126" s="237"/>
      <c r="F126" s="247"/>
      <c r="G126" s="318"/>
      <c r="H126" s="321"/>
      <c r="I126" s="247"/>
      <c r="J126" s="247"/>
      <c r="K126" s="318"/>
    </row>
    <row r="127" spans="1:11" x14ac:dyDescent="0.25">
      <c r="A127" s="313"/>
      <c r="B127" s="234"/>
      <c r="C127" s="247"/>
      <c r="D127" s="6" t="s">
        <v>78</v>
      </c>
      <c r="E127" s="237"/>
      <c r="F127" s="247"/>
      <c r="G127" s="318"/>
      <c r="H127" s="321"/>
      <c r="I127" s="247"/>
      <c r="J127" s="247"/>
      <c r="K127" s="318"/>
    </row>
    <row r="128" spans="1:11" x14ac:dyDescent="0.25">
      <c r="A128" s="313"/>
      <c r="B128" s="234"/>
      <c r="C128" s="247"/>
      <c r="D128" s="1" t="s">
        <v>5</v>
      </c>
      <c r="E128" s="237" t="s">
        <v>12</v>
      </c>
      <c r="F128" s="247"/>
      <c r="G128" s="318"/>
      <c r="H128" s="321"/>
      <c r="I128" s="247"/>
      <c r="J128" s="247"/>
      <c r="K128" s="318"/>
    </row>
    <row r="129" spans="1:11" x14ac:dyDescent="0.25">
      <c r="A129" s="313"/>
      <c r="B129" s="234"/>
      <c r="C129" s="247"/>
      <c r="D129" s="1" t="s">
        <v>7</v>
      </c>
      <c r="E129" s="237"/>
      <c r="F129" s="247"/>
      <c r="G129" s="318"/>
      <c r="H129" s="321"/>
      <c r="I129" s="247"/>
      <c r="J129" s="247"/>
      <c r="K129" s="318"/>
    </row>
    <row r="130" spans="1:11" x14ac:dyDescent="0.25">
      <c r="A130" s="313"/>
      <c r="B130" s="234"/>
      <c r="C130" s="247"/>
      <c r="D130" s="1" t="s">
        <v>4</v>
      </c>
      <c r="E130" s="237"/>
      <c r="F130" s="247"/>
      <c r="G130" s="318"/>
      <c r="H130" s="321"/>
      <c r="I130" s="247"/>
      <c r="J130" s="247"/>
      <c r="K130" s="318"/>
    </row>
    <row r="131" spans="1:11" x14ac:dyDescent="0.25">
      <c r="A131" s="313"/>
      <c r="B131" s="234"/>
      <c r="C131" s="247"/>
      <c r="D131" s="1" t="s">
        <v>46</v>
      </c>
      <c r="E131" s="237"/>
      <c r="F131" s="247"/>
      <c r="G131" s="318"/>
      <c r="H131" s="321"/>
      <c r="I131" s="247"/>
      <c r="J131" s="247"/>
      <c r="K131" s="318"/>
    </row>
    <row r="132" spans="1:11" x14ac:dyDescent="0.25">
      <c r="A132" s="313"/>
      <c r="B132" s="234"/>
      <c r="C132" s="247"/>
      <c r="D132" s="1" t="s">
        <v>10</v>
      </c>
      <c r="E132" s="237"/>
      <c r="F132" s="247"/>
      <c r="G132" s="318"/>
      <c r="H132" s="321"/>
      <c r="I132" s="247"/>
      <c r="J132" s="247"/>
      <c r="K132" s="318"/>
    </row>
    <row r="133" spans="1:11" x14ac:dyDescent="0.25">
      <c r="A133" s="313"/>
      <c r="B133" s="234"/>
      <c r="C133" s="247"/>
      <c r="D133" s="1" t="s">
        <v>6</v>
      </c>
      <c r="E133" s="237"/>
      <c r="F133" s="247"/>
      <c r="G133" s="318"/>
      <c r="H133" s="321"/>
      <c r="I133" s="247"/>
      <c r="J133" s="247"/>
      <c r="K133" s="318"/>
    </row>
    <row r="134" spans="1:11" x14ac:dyDescent="0.25">
      <c r="A134" s="313"/>
      <c r="B134" s="234"/>
      <c r="C134" s="247"/>
      <c r="D134" s="1" t="s">
        <v>11</v>
      </c>
      <c r="E134" s="237"/>
      <c r="F134" s="247"/>
      <c r="G134" s="318"/>
      <c r="H134" s="321"/>
      <c r="I134" s="247"/>
      <c r="J134" s="247"/>
      <c r="K134" s="318"/>
    </row>
    <row r="135" spans="1:11" x14ac:dyDescent="0.25">
      <c r="A135" s="313"/>
      <c r="B135" s="234"/>
      <c r="C135" s="247"/>
      <c r="D135" s="1" t="s">
        <v>9</v>
      </c>
      <c r="E135" s="237"/>
      <c r="F135" s="247"/>
      <c r="G135" s="318"/>
      <c r="H135" s="321"/>
      <c r="I135" s="247"/>
      <c r="J135" s="247"/>
      <c r="K135" s="318"/>
    </row>
    <row r="136" spans="1:11" x14ac:dyDescent="0.25">
      <c r="A136" s="313"/>
      <c r="B136" s="234"/>
      <c r="C136" s="247"/>
      <c r="D136" s="1" t="s">
        <v>79</v>
      </c>
      <c r="E136" s="237"/>
      <c r="F136" s="247"/>
      <c r="G136" s="318"/>
      <c r="H136" s="321"/>
      <c r="I136" s="247"/>
      <c r="J136" s="247"/>
      <c r="K136" s="318"/>
    </row>
    <row r="137" spans="1:11" x14ac:dyDescent="0.25">
      <c r="A137" s="313"/>
      <c r="B137" s="234"/>
      <c r="C137" s="247"/>
      <c r="D137" s="1" t="s">
        <v>80</v>
      </c>
      <c r="E137" s="237"/>
      <c r="F137" s="247"/>
      <c r="G137" s="318"/>
      <c r="H137" s="321"/>
      <c r="I137" s="247"/>
      <c r="J137" s="247"/>
      <c r="K137" s="318"/>
    </row>
    <row r="138" spans="1:11" x14ac:dyDescent="0.25">
      <c r="A138" s="313"/>
      <c r="B138" s="234"/>
      <c r="C138" s="247"/>
      <c r="D138" s="1" t="s">
        <v>48</v>
      </c>
      <c r="E138" s="237"/>
      <c r="F138" s="247"/>
      <c r="G138" s="318"/>
      <c r="H138" s="321"/>
      <c r="I138" s="247"/>
      <c r="J138" s="247"/>
      <c r="K138" s="318"/>
    </row>
    <row r="139" spans="1:11" x14ac:dyDescent="0.25">
      <c r="A139" s="313"/>
      <c r="B139" s="234"/>
      <c r="C139" s="247"/>
      <c r="D139" s="1" t="s">
        <v>81</v>
      </c>
      <c r="E139" s="237"/>
      <c r="F139" s="247"/>
      <c r="G139" s="318"/>
      <c r="H139" s="321"/>
      <c r="I139" s="247"/>
      <c r="J139" s="247"/>
      <c r="K139" s="318"/>
    </row>
    <row r="140" spans="1:11" x14ac:dyDescent="0.25">
      <c r="A140" s="313"/>
      <c r="B140" s="234"/>
      <c r="C140" s="247"/>
      <c r="D140" s="1" t="s">
        <v>8</v>
      </c>
      <c r="E140" s="237"/>
      <c r="F140" s="247"/>
      <c r="G140" s="318"/>
      <c r="H140" s="321"/>
      <c r="I140" s="247"/>
      <c r="J140" s="247"/>
      <c r="K140" s="318"/>
    </row>
    <row r="141" spans="1:11" x14ac:dyDescent="0.25">
      <c r="A141" s="313"/>
      <c r="B141" s="234"/>
      <c r="C141" s="247"/>
      <c r="D141" s="6" t="s">
        <v>270</v>
      </c>
      <c r="E141" s="252" t="s">
        <v>30</v>
      </c>
      <c r="F141" s="247"/>
      <c r="G141" s="318"/>
      <c r="H141" s="321"/>
      <c r="I141" s="247"/>
      <c r="J141" s="247"/>
      <c r="K141" s="318"/>
    </row>
    <row r="142" spans="1:11" ht="15.75" thickBot="1" x14ac:dyDescent="0.3">
      <c r="A142" s="314"/>
      <c r="B142" s="316"/>
      <c r="C142" s="281"/>
      <c r="D142" s="70"/>
      <c r="E142" s="281"/>
      <c r="F142" s="281"/>
      <c r="G142" s="319"/>
      <c r="H142" s="322"/>
      <c r="I142" s="281"/>
      <c r="J142" s="281"/>
      <c r="K142" s="319"/>
    </row>
    <row r="143" spans="1:11" ht="14.45" customHeight="1" x14ac:dyDescent="0.25">
      <c r="A143" s="285" t="s">
        <v>96</v>
      </c>
      <c r="B143" s="274" t="s">
        <v>248</v>
      </c>
      <c r="C143" s="274" t="s">
        <v>272</v>
      </c>
      <c r="D143" s="52" t="s">
        <v>7</v>
      </c>
      <c r="E143" s="274" t="s">
        <v>12</v>
      </c>
      <c r="F143" s="249" t="s">
        <v>253</v>
      </c>
      <c r="G143" s="249" t="s">
        <v>133</v>
      </c>
      <c r="H143" s="299" t="s">
        <v>241</v>
      </c>
      <c r="I143" s="301" t="s">
        <v>241</v>
      </c>
      <c r="J143" s="301" t="s">
        <v>241</v>
      </c>
      <c r="K143" s="303"/>
    </row>
    <row r="144" spans="1:11" x14ac:dyDescent="0.25">
      <c r="A144" s="286"/>
      <c r="B144" s="277"/>
      <c r="C144" s="237"/>
      <c r="D144" s="53" t="s">
        <v>4</v>
      </c>
      <c r="E144" s="237"/>
      <c r="F144" s="250"/>
      <c r="G144" s="250"/>
      <c r="H144" s="300"/>
      <c r="I144" s="302"/>
      <c r="J144" s="302"/>
      <c r="K144" s="304"/>
    </row>
    <row r="145" spans="1:11" x14ac:dyDescent="0.25">
      <c r="A145" s="286"/>
      <c r="B145" s="277"/>
      <c r="C145" s="237"/>
      <c r="D145" s="53" t="s">
        <v>8</v>
      </c>
      <c r="E145" s="237"/>
      <c r="F145" s="250"/>
      <c r="G145" s="250"/>
      <c r="H145" s="300"/>
      <c r="I145" s="302"/>
      <c r="J145" s="302"/>
      <c r="K145" s="304"/>
    </row>
    <row r="146" spans="1:11" x14ac:dyDescent="0.25">
      <c r="A146" s="286"/>
      <c r="B146" s="277"/>
      <c r="C146" s="237"/>
      <c r="D146" s="53" t="s">
        <v>6</v>
      </c>
      <c r="E146" s="237"/>
      <c r="F146" s="250"/>
      <c r="G146" s="250"/>
      <c r="H146" s="300"/>
      <c r="I146" s="302"/>
      <c r="J146" s="302"/>
      <c r="K146" s="304"/>
    </row>
    <row r="147" spans="1:11" x14ac:dyDescent="0.25">
      <c r="A147" s="286"/>
      <c r="B147" s="277"/>
      <c r="C147" s="237"/>
      <c r="D147" s="49" t="s">
        <v>181</v>
      </c>
      <c r="E147" s="252" t="s">
        <v>35</v>
      </c>
      <c r="F147" s="250"/>
      <c r="G147" s="250"/>
      <c r="H147" s="300"/>
      <c r="I147" s="302"/>
      <c r="J147" s="302"/>
      <c r="K147" s="304"/>
    </row>
    <row r="148" spans="1:11" x14ac:dyDescent="0.25">
      <c r="A148" s="287"/>
      <c r="B148" s="291"/>
      <c r="C148" s="291"/>
      <c r="D148" s="47" t="s">
        <v>174</v>
      </c>
      <c r="E148" s="247"/>
      <c r="F148" s="293"/>
      <c r="G148" s="250"/>
      <c r="H148" s="300"/>
      <c r="I148" s="302"/>
      <c r="J148" s="302"/>
      <c r="K148" s="304"/>
    </row>
    <row r="149" spans="1:11" x14ac:dyDescent="0.25">
      <c r="A149" s="287"/>
      <c r="B149" s="291"/>
      <c r="C149" s="291"/>
      <c r="D149" s="47" t="s">
        <v>175</v>
      </c>
      <c r="E149" s="247"/>
      <c r="F149" s="293"/>
      <c r="G149" s="250"/>
      <c r="H149" s="300"/>
      <c r="I149" s="302"/>
      <c r="J149" s="302"/>
      <c r="K149" s="304"/>
    </row>
    <row r="150" spans="1:11" x14ac:dyDescent="0.25">
      <c r="A150" s="287"/>
      <c r="B150" s="291"/>
      <c r="C150" s="291"/>
      <c r="D150" s="47" t="s">
        <v>176</v>
      </c>
      <c r="E150" s="248"/>
      <c r="F150" s="293"/>
      <c r="G150" s="250"/>
      <c r="H150" s="300"/>
      <c r="I150" s="302"/>
      <c r="J150" s="302"/>
      <c r="K150" s="304"/>
    </row>
    <row r="151" spans="1:11" x14ac:dyDescent="0.25">
      <c r="A151" s="287"/>
      <c r="B151" s="291"/>
      <c r="C151" s="291"/>
      <c r="D151" s="47" t="s">
        <v>190</v>
      </c>
      <c r="E151" s="252" t="s">
        <v>30</v>
      </c>
      <c r="F151" s="293"/>
      <c r="G151" s="250"/>
      <c r="H151" s="300"/>
      <c r="I151" s="302"/>
      <c r="J151" s="302"/>
      <c r="K151" s="304"/>
    </row>
    <row r="152" spans="1:11" x14ac:dyDescent="0.25">
      <c r="A152" s="287"/>
      <c r="B152" s="291"/>
      <c r="C152" s="291"/>
      <c r="D152" s="47" t="s">
        <v>191</v>
      </c>
      <c r="E152" s="248"/>
      <c r="F152" s="293"/>
      <c r="G152" s="250"/>
      <c r="H152" s="300"/>
      <c r="I152" s="302"/>
      <c r="J152" s="302"/>
      <c r="K152" s="304"/>
    </row>
    <row r="153" spans="1:11" x14ac:dyDescent="0.25">
      <c r="A153" s="287"/>
      <c r="B153" s="291"/>
      <c r="C153" s="291"/>
      <c r="D153" s="47" t="s">
        <v>180</v>
      </c>
      <c r="E153" s="252" t="s">
        <v>37</v>
      </c>
      <c r="F153" s="293"/>
      <c r="G153" s="250"/>
      <c r="H153" s="300"/>
      <c r="I153" s="302"/>
      <c r="J153" s="302"/>
      <c r="K153" s="304"/>
    </row>
    <row r="154" spans="1:11" x14ac:dyDescent="0.25">
      <c r="A154" s="287"/>
      <c r="B154" s="291"/>
      <c r="C154" s="291"/>
      <c r="D154" s="47" t="s">
        <v>178</v>
      </c>
      <c r="E154" s="247"/>
      <c r="F154" s="293"/>
      <c r="G154" s="250"/>
      <c r="H154" s="300"/>
      <c r="I154" s="302"/>
      <c r="J154" s="302"/>
      <c r="K154" s="304"/>
    </row>
    <row r="155" spans="1:11" x14ac:dyDescent="0.25">
      <c r="A155" s="287"/>
      <c r="B155" s="291"/>
      <c r="C155" s="291"/>
      <c r="D155" s="47" t="s">
        <v>179</v>
      </c>
      <c r="E155" s="247"/>
      <c r="F155" s="293"/>
      <c r="G155" s="250"/>
      <c r="H155" s="300"/>
      <c r="I155" s="302"/>
      <c r="J155" s="302"/>
      <c r="K155" s="304"/>
    </row>
    <row r="156" spans="1:11" x14ac:dyDescent="0.25">
      <c r="A156" s="287"/>
      <c r="B156" s="291"/>
      <c r="C156" s="291"/>
      <c r="D156" s="47" t="s">
        <v>51</v>
      </c>
      <c r="E156" s="247"/>
      <c r="F156" s="293"/>
      <c r="G156" s="250"/>
      <c r="H156" s="300"/>
      <c r="I156" s="302"/>
      <c r="J156" s="302"/>
      <c r="K156" s="304"/>
    </row>
    <row r="157" spans="1:11" x14ac:dyDescent="0.25">
      <c r="A157" s="287"/>
      <c r="B157" s="291"/>
      <c r="C157" s="291"/>
      <c r="D157" s="47" t="s">
        <v>234</v>
      </c>
      <c r="E157" s="247"/>
      <c r="F157" s="293"/>
      <c r="G157" s="250"/>
      <c r="H157" s="300"/>
      <c r="I157" s="302"/>
      <c r="J157" s="302"/>
      <c r="K157" s="304"/>
    </row>
    <row r="158" spans="1:11" x14ac:dyDescent="0.25">
      <c r="A158" s="287"/>
      <c r="B158" s="291"/>
      <c r="C158" s="291"/>
      <c r="D158" s="47" t="s">
        <v>187</v>
      </c>
      <c r="E158" s="247"/>
      <c r="F158" s="293"/>
      <c r="G158" s="250"/>
      <c r="H158" s="300"/>
      <c r="I158" s="302"/>
      <c r="J158" s="302"/>
      <c r="K158" s="304"/>
    </row>
    <row r="159" spans="1:11" x14ac:dyDescent="0.25">
      <c r="A159" s="287"/>
      <c r="B159" s="291"/>
      <c r="C159" s="291"/>
      <c r="D159" s="47" t="s">
        <v>85</v>
      </c>
      <c r="E159" s="247"/>
      <c r="F159" s="293"/>
      <c r="G159" s="250"/>
      <c r="H159" s="300"/>
      <c r="I159" s="302"/>
      <c r="J159" s="302"/>
      <c r="K159" s="304"/>
    </row>
    <row r="160" spans="1:11" x14ac:dyDescent="0.25">
      <c r="A160" s="287"/>
      <c r="B160" s="291"/>
      <c r="C160" s="291"/>
      <c r="D160" s="47" t="s">
        <v>89</v>
      </c>
      <c r="E160" s="247"/>
      <c r="F160" s="293"/>
      <c r="G160" s="250"/>
      <c r="H160" s="300"/>
      <c r="I160" s="302"/>
      <c r="J160" s="302"/>
      <c r="K160" s="304"/>
    </row>
    <row r="161" spans="1:11" x14ac:dyDescent="0.25">
      <c r="A161" s="287"/>
      <c r="B161" s="291"/>
      <c r="C161" s="291"/>
      <c r="D161" s="47" t="s">
        <v>188</v>
      </c>
      <c r="E161" s="247"/>
      <c r="F161" s="293"/>
      <c r="G161" s="250"/>
      <c r="H161" s="300"/>
      <c r="I161" s="302"/>
      <c r="J161" s="302"/>
      <c r="K161" s="304"/>
    </row>
    <row r="162" spans="1:11" x14ac:dyDescent="0.25">
      <c r="A162" s="287"/>
      <c r="B162" s="291"/>
      <c r="C162" s="291"/>
      <c r="D162" s="47" t="s">
        <v>189</v>
      </c>
      <c r="E162" s="248"/>
      <c r="F162" s="293"/>
      <c r="G162" s="250"/>
      <c r="H162" s="300"/>
      <c r="I162" s="302"/>
      <c r="J162" s="302"/>
      <c r="K162" s="304"/>
    </row>
    <row r="163" spans="1:11" x14ac:dyDescent="0.25">
      <c r="A163" s="287"/>
      <c r="B163" s="291"/>
      <c r="C163" s="291"/>
      <c r="D163" s="50" t="s">
        <v>61</v>
      </c>
      <c r="E163" s="4" t="s">
        <v>44</v>
      </c>
      <c r="F163" s="293"/>
      <c r="G163" s="250"/>
      <c r="H163" s="300"/>
      <c r="I163" s="302"/>
      <c r="J163" s="302"/>
      <c r="K163" s="304"/>
    </row>
    <row r="164" spans="1:11" x14ac:dyDescent="0.25">
      <c r="A164" s="287"/>
      <c r="B164" s="291"/>
      <c r="C164" s="291"/>
      <c r="D164" s="50" t="s">
        <v>74</v>
      </c>
      <c r="E164" s="4" t="s">
        <v>45</v>
      </c>
      <c r="F164" s="293"/>
      <c r="G164" s="250"/>
      <c r="H164" s="300"/>
      <c r="I164" s="302"/>
      <c r="J164" s="302"/>
      <c r="K164" s="304"/>
    </row>
    <row r="165" spans="1:11" x14ac:dyDescent="0.25">
      <c r="A165" s="287"/>
      <c r="B165" s="291"/>
      <c r="C165" s="291"/>
      <c r="D165" s="50" t="s">
        <v>123</v>
      </c>
      <c r="E165" s="252" t="s">
        <v>13</v>
      </c>
      <c r="F165" s="293"/>
      <c r="G165" s="250"/>
      <c r="H165" s="300"/>
      <c r="I165" s="302"/>
      <c r="J165" s="302"/>
      <c r="K165" s="304"/>
    </row>
    <row r="166" spans="1:11" x14ac:dyDescent="0.25">
      <c r="A166" s="287"/>
      <c r="B166" s="291"/>
      <c r="C166" s="291"/>
      <c r="D166" s="50" t="s">
        <v>158</v>
      </c>
      <c r="E166" s="247"/>
      <c r="F166" s="293"/>
      <c r="G166" s="250"/>
      <c r="H166" s="300"/>
      <c r="I166" s="302"/>
      <c r="J166" s="302"/>
      <c r="K166" s="304"/>
    </row>
    <row r="167" spans="1:11" x14ac:dyDescent="0.25">
      <c r="A167" s="287"/>
      <c r="B167" s="291"/>
      <c r="C167" s="291"/>
      <c r="D167" s="50" t="s">
        <v>171</v>
      </c>
      <c r="E167" s="248"/>
      <c r="F167" s="293"/>
      <c r="G167" s="250"/>
      <c r="H167" s="300"/>
      <c r="I167" s="302"/>
      <c r="J167" s="302"/>
      <c r="K167" s="304"/>
    </row>
    <row r="168" spans="1:11" ht="15" customHeight="1" x14ac:dyDescent="0.25">
      <c r="A168" s="287"/>
      <c r="B168" s="291"/>
      <c r="C168" s="291"/>
      <c r="D168" s="47" t="s">
        <v>118</v>
      </c>
      <c r="E168" s="252" t="s">
        <v>42</v>
      </c>
      <c r="F168" s="293"/>
      <c r="G168" s="250"/>
      <c r="H168" s="300"/>
      <c r="I168" s="302"/>
      <c r="J168" s="302"/>
      <c r="K168" s="304"/>
    </row>
    <row r="169" spans="1:11" x14ac:dyDescent="0.25">
      <c r="A169" s="287"/>
      <c r="B169" s="291"/>
      <c r="C169" s="291"/>
      <c r="D169" s="47" t="s">
        <v>182</v>
      </c>
      <c r="E169" s="248"/>
      <c r="F169" s="293"/>
      <c r="G169" s="250"/>
      <c r="H169" s="300"/>
      <c r="I169" s="302"/>
      <c r="J169" s="302"/>
      <c r="K169" s="304"/>
    </row>
    <row r="170" spans="1:11" x14ac:dyDescent="0.25">
      <c r="A170" s="287"/>
      <c r="B170" s="291"/>
      <c r="C170" s="291"/>
      <c r="D170" s="50" t="s">
        <v>19</v>
      </c>
      <c r="E170" s="252" t="s">
        <v>18</v>
      </c>
      <c r="F170" s="293"/>
      <c r="G170" s="250"/>
      <c r="H170" s="300"/>
      <c r="I170" s="302"/>
      <c r="J170" s="302"/>
      <c r="K170" s="304"/>
    </row>
    <row r="171" spans="1:11" x14ac:dyDescent="0.25">
      <c r="A171" s="287"/>
      <c r="B171" s="291"/>
      <c r="C171" s="291"/>
      <c r="D171" s="50" t="s">
        <v>22</v>
      </c>
      <c r="E171" s="247"/>
      <c r="F171" s="293"/>
      <c r="G171" s="250"/>
      <c r="H171" s="300"/>
      <c r="I171" s="302"/>
      <c r="J171" s="302"/>
      <c r="K171" s="304"/>
    </row>
    <row r="172" spans="1:11" x14ac:dyDescent="0.25">
      <c r="A172" s="287"/>
      <c r="B172" s="291"/>
      <c r="C172" s="291"/>
      <c r="D172" s="50" t="s">
        <v>21</v>
      </c>
      <c r="E172" s="247"/>
      <c r="F172" s="293"/>
      <c r="G172" s="250"/>
      <c r="H172" s="300"/>
      <c r="I172" s="302"/>
      <c r="J172" s="302"/>
      <c r="K172" s="304"/>
    </row>
    <row r="173" spans="1:11" x14ac:dyDescent="0.25">
      <c r="A173" s="287"/>
      <c r="B173" s="291"/>
      <c r="C173" s="291"/>
      <c r="D173" s="50" t="s">
        <v>20</v>
      </c>
      <c r="E173" s="248"/>
      <c r="F173" s="293"/>
      <c r="G173" s="250"/>
      <c r="H173" s="300"/>
      <c r="I173" s="302"/>
      <c r="J173" s="302"/>
      <c r="K173" s="304"/>
    </row>
    <row r="174" spans="1:11" x14ac:dyDescent="0.25">
      <c r="A174" s="287"/>
      <c r="B174" s="291"/>
      <c r="C174" s="291"/>
      <c r="D174" s="1" t="s">
        <v>172</v>
      </c>
      <c r="E174" s="3" t="s">
        <v>43</v>
      </c>
      <c r="F174" s="293"/>
      <c r="G174" s="250"/>
      <c r="H174" s="300"/>
      <c r="I174" s="302"/>
      <c r="J174" s="302"/>
      <c r="K174" s="304"/>
    </row>
    <row r="175" spans="1:11" x14ac:dyDescent="0.25">
      <c r="A175" s="287"/>
      <c r="B175" s="291"/>
      <c r="C175" s="291"/>
      <c r="D175" s="51" t="s">
        <v>168</v>
      </c>
      <c r="E175" s="252" t="s">
        <v>38</v>
      </c>
      <c r="F175" s="293"/>
      <c r="G175" s="250"/>
      <c r="H175" s="300"/>
      <c r="I175" s="302"/>
      <c r="J175" s="302"/>
      <c r="K175" s="304"/>
    </row>
    <row r="176" spans="1:11" x14ac:dyDescent="0.25">
      <c r="A176" s="287"/>
      <c r="B176" s="291"/>
      <c r="C176" s="291"/>
      <c r="D176" s="51" t="s">
        <v>169</v>
      </c>
      <c r="E176" s="247"/>
      <c r="F176" s="293"/>
      <c r="G176" s="250"/>
      <c r="H176" s="300"/>
      <c r="I176" s="302"/>
      <c r="J176" s="302"/>
      <c r="K176" s="304"/>
    </row>
    <row r="177" spans="1:11" x14ac:dyDescent="0.25">
      <c r="A177" s="287"/>
      <c r="B177" s="291"/>
      <c r="C177" s="291"/>
      <c r="D177" s="51" t="s">
        <v>170</v>
      </c>
      <c r="E177" s="248"/>
      <c r="F177" s="293"/>
      <c r="G177" s="250"/>
      <c r="H177" s="300"/>
      <c r="I177" s="302"/>
      <c r="J177" s="302"/>
      <c r="K177" s="304"/>
    </row>
    <row r="178" spans="1:11" x14ac:dyDescent="0.25">
      <c r="A178" s="287"/>
      <c r="B178" s="291"/>
      <c r="C178" s="291"/>
      <c r="D178" s="51" t="s">
        <v>249</v>
      </c>
      <c r="E178" s="19" t="s">
        <v>250</v>
      </c>
      <c r="F178" s="293"/>
      <c r="G178" s="250"/>
      <c r="H178" s="300"/>
      <c r="I178" s="302"/>
      <c r="J178" s="302"/>
      <c r="K178" s="304"/>
    </row>
    <row r="179" spans="1:11" x14ac:dyDescent="0.25">
      <c r="A179" s="287"/>
      <c r="B179" s="291"/>
      <c r="C179" s="291"/>
      <c r="D179" s="50" t="s">
        <v>173</v>
      </c>
      <c r="E179" s="252" t="s">
        <v>39</v>
      </c>
      <c r="F179" s="293"/>
      <c r="G179" s="250"/>
      <c r="H179" s="300"/>
      <c r="I179" s="302"/>
      <c r="J179" s="302"/>
      <c r="K179" s="304"/>
    </row>
    <row r="180" spans="1:11" x14ac:dyDescent="0.25">
      <c r="A180" s="287"/>
      <c r="B180" s="291"/>
      <c r="C180" s="291"/>
      <c r="D180" s="50" t="s">
        <v>90</v>
      </c>
      <c r="E180" s="247"/>
      <c r="F180" s="293"/>
      <c r="G180" s="250"/>
      <c r="H180" s="300"/>
      <c r="I180" s="302"/>
      <c r="J180" s="302"/>
      <c r="K180" s="304"/>
    </row>
    <row r="181" spans="1:11" x14ac:dyDescent="0.25">
      <c r="A181" s="287"/>
      <c r="B181" s="291"/>
      <c r="C181" s="291"/>
      <c r="D181" s="47" t="s">
        <v>177</v>
      </c>
      <c r="E181" s="253" t="s">
        <v>40</v>
      </c>
      <c r="F181" s="293"/>
      <c r="G181" s="250"/>
      <c r="H181" s="300"/>
      <c r="I181" s="302"/>
      <c r="J181" s="302"/>
      <c r="K181" s="304"/>
    </row>
    <row r="182" spans="1:11" x14ac:dyDescent="0.25">
      <c r="A182" s="288"/>
      <c r="B182" s="292"/>
      <c r="C182" s="292"/>
      <c r="D182" s="48" t="s">
        <v>92</v>
      </c>
      <c r="E182" s="254"/>
      <c r="F182" s="294"/>
      <c r="G182" s="251"/>
      <c r="H182" s="300"/>
      <c r="I182" s="302"/>
      <c r="J182" s="302"/>
      <c r="K182" s="304"/>
    </row>
    <row r="183" spans="1:11" ht="15.75" thickBot="1" x14ac:dyDescent="0.3">
      <c r="A183" s="288"/>
      <c r="B183" s="292"/>
      <c r="C183" s="292"/>
      <c r="D183" s="48" t="s">
        <v>94</v>
      </c>
      <c r="E183" s="32" t="s">
        <v>41</v>
      </c>
      <c r="F183" s="294"/>
      <c r="G183" s="251"/>
      <c r="H183" s="300"/>
      <c r="I183" s="302"/>
      <c r="J183" s="302"/>
      <c r="K183" s="304"/>
    </row>
    <row r="184" spans="1:11" ht="15" customHeight="1" x14ac:dyDescent="0.25">
      <c r="A184" s="240" t="s">
        <v>346</v>
      </c>
      <c r="B184" s="236" t="s">
        <v>302</v>
      </c>
      <c r="C184" s="236" t="s">
        <v>298</v>
      </c>
      <c r="D184" s="139" t="s">
        <v>93</v>
      </c>
      <c r="E184" s="259" t="s">
        <v>40</v>
      </c>
      <c r="F184" s="236" t="s">
        <v>222</v>
      </c>
      <c r="G184" s="256" t="s">
        <v>133</v>
      </c>
      <c r="H184" s="240" t="s">
        <v>241</v>
      </c>
      <c r="I184" s="236" t="s">
        <v>241</v>
      </c>
      <c r="J184" s="236" t="s">
        <v>241</v>
      </c>
      <c r="K184" s="332"/>
    </row>
    <row r="185" spans="1:11" ht="15" customHeight="1" x14ac:dyDescent="0.25">
      <c r="A185" s="241"/>
      <c r="B185" s="237"/>
      <c r="C185" s="237"/>
      <c r="D185" s="138" t="s">
        <v>92</v>
      </c>
      <c r="E185" s="255"/>
      <c r="F185" s="237" t="s">
        <v>235</v>
      </c>
      <c r="G185" s="250"/>
      <c r="H185" s="241"/>
      <c r="I185" s="237"/>
      <c r="J185" s="237"/>
      <c r="K185" s="333"/>
    </row>
    <row r="186" spans="1:11" ht="15" customHeight="1" x14ac:dyDescent="0.25">
      <c r="A186" s="241"/>
      <c r="B186" s="237"/>
      <c r="C186" s="237"/>
      <c r="D186" s="137" t="s">
        <v>146</v>
      </c>
      <c r="E186" s="255" t="s">
        <v>35</v>
      </c>
      <c r="F186" s="237"/>
      <c r="G186" s="250"/>
      <c r="H186" s="241"/>
      <c r="I186" s="237"/>
      <c r="J186" s="237"/>
      <c r="K186" s="333"/>
    </row>
    <row r="187" spans="1:11" ht="15" customHeight="1" x14ac:dyDescent="0.25">
      <c r="A187" s="241"/>
      <c r="B187" s="237"/>
      <c r="C187" s="237"/>
      <c r="D187" s="132" t="s">
        <v>291</v>
      </c>
      <c r="E187" s="255"/>
      <c r="F187" s="237"/>
      <c r="G187" s="250"/>
      <c r="H187" s="241"/>
      <c r="I187" s="237"/>
      <c r="J187" s="237"/>
      <c r="K187" s="333"/>
    </row>
    <row r="188" spans="1:11" ht="15" customHeight="1" x14ac:dyDescent="0.25">
      <c r="A188" s="241"/>
      <c r="B188" s="237"/>
      <c r="C188" s="237"/>
      <c r="D188" s="132" t="s">
        <v>144</v>
      </c>
      <c r="E188" s="255"/>
      <c r="F188" s="237"/>
      <c r="G188" s="250"/>
      <c r="H188" s="241"/>
      <c r="I188" s="237"/>
      <c r="J188" s="237"/>
      <c r="K188" s="333"/>
    </row>
    <row r="189" spans="1:11" x14ac:dyDescent="0.25">
      <c r="A189" s="242"/>
      <c r="B189" s="238"/>
      <c r="C189" s="238"/>
      <c r="D189" s="137" t="s">
        <v>176</v>
      </c>
      <c r="E189" s="255"/>
      <c r="F189" s="238"/>
      <c r="G189" s="257"/>
      <c r="H189" s="242"/>
      <c r="I189" s="238"/>
      <c r="J189" s="238"/>
      <c r="K189" s="334"/>
    </row>
    <row r="190" spans="1:11" x14ac:dyDescent="0.25">
      <c r="A190" s="242"/>
      <c r="B190" s="238"/>
      <c r="C190" s="238"/>
      <c r="D190" s="132" t="s">
        <v>181</v>
      </c>
      <c r="E190" s="255"/>
      <c r="F190" s="238"/>
      <c r="G190" s="257"/>
      <c r="H190" s="242"/>
      <c r="I190" s="238"/>
      <c r="J190" s="238"/>
      <c r="K190" s="334"/>
    </row>
    <row r="191" spans="1:11" x14ac:dyDescent="0.25">
      <c r="A191" s="242"/>
      <c r="B191" s="238"/>
      <c r="C191" s="238"/>
      <c r="D191" s="6" t="s">
        <v>187</v>
      </c>
      <c r="E191" s="255" t="s">
        <v>37</v>
      </c>
      <c r="F191" s="238"/>
      <c r="G191" s="257"/>
      <c r="H191" s="242"/>
      <c r="I191" s="238"/>
      <c r="J191" s="238"/>
      <c r="K191" s="334"/>
    </row>
    <row r="192" spans="1:11" x14ac:dyDescent="0.25">
      <c r="A192" s="242"/>
      <c r="B192" s="238"/>
      <c r="C192" s="238"/>
      <c r="D192" s="136" t="s">
        <v>292</v>
      </c>
      <c r="E192" s="255"/>
      <c r="F192" s="238"/>
      <c r="G192" s="257"/>
      <c r="H192" s="242"/>
      <c r="I192" s="238"/>
      <c r="J192" s="238"/>
      <c r="K192" s="334"/>
    </row>
    <row r="193" spans="1:11" x14ac:dyDescent="0.25">
      <c r="A193" s="242"/>
      <c r="B193" s="238"/>
      <c r="C193" s="238"/>
      <c r="D193" s="6" t="s">
        <v>189</v>
      </c>
      <c r="E193" s="255"/>
      <c r="F193" s="238"/>
      <c r="G193" s="257"/>
      <c r="H193" s="242"/>
      <c r="I193" s="238"/>
      <c r="J193" s="238"/>
      <c r="K193" s="334"/>
    </row>
    <row r="194" spans="1:11" x14ac:dyDescent="0.25">
      <c r="A194" s="242"/>
      <c r="B194" s="238"/>
      <c r="C194" s="238"/>
      <c r="D194" s="1" t="s">
        <v>180</v>
      </c>
      <c r="E194" s="255"/>
      <c r="F194" s="238"/>
      <c r="G194" s="257"/>
      <c r="H194" s="242"/>
      <c r="I194" s="238"/>
      <c r="J194" s="238"/>
      <c r="K194" s="334"/>
    </row>
    <row r="195" spans="1:11" x14ac:dyDescent="0.25">
      <c r="A195" s="242"/>
      <c r="B195" s="238"/>
      <c r="C195" s="238"/>
      <c r="D195" s="1" t="s">
        <v>179</v>
      </c>
      <c r="E195" s="255"/>
      <c r="F195" s="238"/>
      <c r="G195" s="257"/>
      <c r="H195" s="242"/>
      <c r="I195" s="238"/>
      <c r="J195" s="238"/>
      <c r="K195" s="334"/>
    </row>
    <row r="196" spans="1:11" x14ac:dyDescent="0.25">
      <c r="A196" s="242"/>
      <c r="B196" s="238"/>
      <c r="C196" s="238"/>
      <c r="D196" s="1" t="s">
        <v>178</v>
      </c>
      <c r="E196" s="255"/>
      <c r="F196" s="238"/>
      <c r="G196" s="257"/>
      <c r="H196" s="242"/>
      <c r="I196" s="238"/>
      <c r="J196" s="238"/>
      <c r="K196" s="334"/>
    </row>
    <row r="197" spans="1:11" x14ac:dyDescent="0.25">
      <c r="A197" s="242"/>
      <c r="B197" s="238"/>
      <c r="C197" s="238"/>
      <c r="D197" s="136" t="s">
        <v>234</v>
      </c>
      <c r="E197" s="255"/>
      <c r="F197" s="238"/>
      <c r="G197" s="257"/>
      <c r="H197" s="242"/>
      <c r="I197" s="238"/>
      <c r="J197" s="238"/>
      <c r="K197" s="334"/>
    </row>
    <row r="198" spans="1:11" x14ac:dyDescent="0.25">
      <c r="A198" s="242"/>
      <c r="B198" s="238"/>
      <c r="C198" s="238"/>
      <c r="D198" s="136" t="s">
        <v>51</v>
      </c>
      <c r="E198" s="255"/>
      <c r="F198" s="238"/>
      <c r="G198" s="257"/>
      <c r="H198" s="242"/>
      <c r="I198" s="238"/>
      <c r="J198" s="238"/>
      <c r="K198" s="334"/>
    </row>
    <row r="199" spans="1:11" x14ac:dyDescent="0.25">
      <c r="A199" s="242"/>
      <c r="B199" s="238"/>
      <c r="C199" s="238"/>
      <c r="D199" s="1" t="s">
        <v>293</v>
      </c>
      <c r="E199" s="255"/>
      <c r="F199" s="238"/>
      <c r="G199" s="257"/>
      <c r="H199" s="242"/>
      <c r="I199" s="238"/>
      <c r="J199" s="238"/>
      <c r="K199" s="334"/>
    </row>
    <row r="200" spans="1:11" x14ac:dyDescent="0.25">
      <c r="A200" s="242"/>
      <c r="B200" s="238"/>
      <c r="C200" s="238"/>
      <c r="D200" s="1" t="s">
        <v>52</v>
      </c>
      <c r="E200" s="255"/>
      <c r="F200" s="238"/>
      <c r="G200" s="257"/>
      <c r="H200" s="242"/>
      <c r="I200" s="238"/>
      <c r="J200" s="238"/>
      <c r="K200" s="334"/>
    </row>
    <row r="201" spans="1:11" x14ac:dyDescent="0.25">
      <c r="A201" s="242"/>
      <c r="B201" s="238"/>
      <c r="C201" s="238"/>
      <c r="D201" s="136" t="s">
        <v>294</v>
      </c>
      <c r="E201" s="255"/>
      <c r="F201" s="238"/>
      <c r="G201" s="257"/>
      <c r="H201" s="242"/>
      <c r="I201" s="238"/>
      <c r="J201" s="238"/>
      <c r="K201" s="334"/>
    </row>
    <row r="202" spans="1:11" x14ac:dyDescent="0.25">
      <c r="A202" s="242"/>
      <c r="B202" s="238"/>
      <c r="C202" s="238"/>
      <c r="D202" s="136" t="s">
        <v>295</v>
      </c>
      <c r="E202" s="255"/>
      <c r="F202" s="238"/>
      <c r="G202" s="257"/>
      <c r="H202" s="242"/>
      <c r="I202" s="238"/>
      <c r="J202" s="238"/>
      <c r="K202" s="334"/>
    </row>
    <row r="203" spans="1:11" x14ac:dyDescent="0.25">
      <c r="A203" s="242"/>
      <c r="B203" s="238"/>
      <c r="C203" s="238"/>
      <c r="D203" s="136" t="s">
        <v>54</v>
      </c>
      <c r="E203" s="255"/>
      <c r="F203" s="238"/>
      <c r="G203" s="257"/>
      <c r="H203" s="242"/>
      <c r="I203" s="238"/>
      <c r="J203" s="238"/>
      <c r="K203" s="334"/>
    </row>
    <row r="204" spans="1:11" x14ac:dyDescent="0.25">
      <c r="A204" s="242"/>
      <c r="B204" s="238"/>
      <c r="C204" s="238"/>
      <c r="D204" s="136" t="s">
        <v>296</v>
      </c>
      <c r="E204" s="255"/>
      <c r="F204" s="238"/>
      <c r="G204" s="257"/>
      <c r="H204" s="242"/>
      <c r="I204" s="238"/>
      <c r="J204" s="238"/>
      <c r="K204" s="334"/>
    </row>
    <row r="205" spans="1:11" x14ac:dyDescent="0.25">
      <c r="A205" s="242"/>
      <c r="B205" s="238"/>
      <c r="C205" s="238"/>
      <c r="D205" s="136" t="s">
        <v>297</v>
      </c>
      <c r="E205" s="255"/>
      <c r="F205" s="238"/>
      <c r="G205" s="257"/>
      <c r="H205" s="242"/>
      <c r="I205" s="238"/>
      <c r="J205" s="238"/>
      <c r="K205" s="334"/>
    </row>
    <row r="206" spans="1:11" x14ac:dyDescent="0.25">
      <c r="A206" s="242"/>
      <c r="B206" s="238"/>
      <c r="C206" s="238"/>
      <c r="D206" s="136" t="s">
        <v>148</v>
      </c>
      <c r="E206" s="255"/>
      <c r="F206" s="238"/>
      <c r="G206" s="257"/>
      <c r="H206" s="242"/>
      <c r="I206" s="238"/>
      <c r="J206" s="238"/>
      <c r="K206" s="334"/>
    </row>
    <row r="207" spans="1:11" x14ac:dyDescent="0.25">
      <c r="A207" s="242"/>
      <c r="B207" s="238"/>
      <c r="C207" s="238"/>
      <c r="D207" s="1" t="s">
        <v>149</v>
      </c>
      <c r="E207" s="255"/>
      <c r="F207" s="238"/>
      <c r="G207" s="257"/>
      <c r="H207" s="242"/>
      <c r="I207" s="238"/>
      <c r="J207" s="238"/>
      <c r="K207" s="334"/>
    </row>
    <row r="208" spans="1:11" x14ac:dyDescent="0.25">
      <c r="A208" s="242"/>
      <c r="B208" s="238"/>
      <c r="C208" s="238"/>
      <c r="D208" s="140" t="s">
        <v>53</v>
      </c>
      <c r="E208" s="255"/>
      <c r="F208" s="238"/>
      <c r="G208" s="257"/>
      <c r="H208" s="242"/>
      <c r="I208" s="238"/>
      <c r="J208" s="238"/>
      <c r="K208" s="334"/>
    </row>
    <row r="209" spans="1:11" x14ac:dyDescent="0.25">
      <c r="A209" s="242"/>
      <c r="B209" s="238"/>
      <c r="C209" s="238"/>
      <c r="D209" s="6" t="str">
        <f>+D183</f>
        <v>Florencia Miguel</v>
      </c>
      <c r="E209" s="244" t="s">
        <v>41</v>
      </c>
      <c r="F209" s="238"/>
      <c r="G209" s="257"/>
      <c r="H209" s="242"/>
      <c r="I209" s="238"/>
      <c r="J209" s="238"/>
      <c r="K209" s="334"/>
    </row>
    <row r="210" spans="1:11" x14ac:dyDescent="0.25">
      <c r="A210" s="242"/>
      <c r="B210" s="238"/>
      <c r="C210" s="238"/>
      <c r="D210" s="136" t="s">
        <v>299</v>
      </c>
      <c r="E210" s="245"/>
      <c r="F210" s="238"/>
      <c r="G210" s="257"/>
      <c r="H210" s="242"/>
      <c r="I210" s="238"/>
      <c r="J210" s="238"/>
      <c r="K210" s="334"/>
    </row>
    <row r="211" spans="1:11" x14ac:dyDescent="0.25">
      <c r="A211" s="242"/>
      <c r="B211" s="238"/>
      <c r="C211" s="238"/>
      <c r="D211" s="136" t="s">
        <v>227</v>
      </c>
      <c r="E211" s="255" t="s">
        <v>30</v>
      </c>
      <c r="F211" s="238"/>
      <c r="G211" s="257"/>
      <c r="H211" s="242"/>
      <c r="I211" s="238"/>
      <c r="J211" s="238"/>
      <c r="K211" s="334"/>
    </row>
    <row r="212" spans="1:11" x14ac:dyDescent="0.25">
      <c r="A212" s="242"/>
      <c r="B212" s="238"/>
      <c r="C212" s="238"/>
      <c r="D212" s="136" t="s">
        <v>231</v>
      </c>
      <c r="E212" s="255"/>
      <c r="F212" s="238"/>
      <c r="G212" s="257"/>
      <c r="H212" s="242"/>
      <c r="I212" s="238"/>
      <c r="J212" s="238"/>
      <c r="K212" s="334"/>
    </row>
    <row r="213" spans="1:11" x14ac:dyDescent="0.25">
      <c r="A213" s="242"/>
      <c r="B213" s="238"/>
      <c r="C213" s="238"/>
      <c r="D213" s="136" t="s">
        <v>190</v>
      </c>
      <c r="E213" s="255"/>
      <c r="F213" s="238"/>
      <c r="G213" s="257"/>
      <c r="H213" s="242"/>
      <c r="I213" s="238"/>
      <c r="J213" s="238"/>
      <c r="K213" s="334"/>
    </row>
    <row r="214" spans="1:11" x14ac:dyDescent="0.25">
      <c r="A214" s="242"/>
      <c r="B214" s="238"/>
      <c r="C214" s="238"/>
      <c r="D214" s="136" t="s">
        <v>232</v>
      </c>
      <c r="E214" s="255"/>
      <c r="F214" s="238"/>
      <c r="G214" s="257"/>
      <c r="H214" s="242"/>
      <c r="I214" s="238"/>
      <c r="J214" s="238"/>
      <c r="K214" s="334"/>
    </row>
    <row r="215" spans="1:11" x14ac:dyDescent="0.25">
      <c r="A215" s="242"/>
      <c r="B215" s="238"/>
      <c r="C215" s="238"/>
      <c r="D215" s="136" t="s">
        <v>233</v>
      </c>
      <c r="E215" s="255"/>
      <c r="F215" s="238"/>
      <c r="G215" s="257"/>
      <c r="H215" s="242"/>
      <c r="I215" s="238"/>
      <c r="J215" s="238"/>
      <c r="K215" s="334"/>
    </row>
    <row r="216" spans="1:11" x14ac:dyDescent="0.25">
      <c r="A216" s="242"/>
      <c r="B216" s="238"/>
      <c r="C216" s="238"/>
      <c r="D216" s="136" t="s">
        <v>33</v>
      </c>
      <c r="E216" s="255"/>
      <c r="F216" s="238"/>
      <c r="G216" s="257"/>
      <c r="H216" s="242"/>
      <c r="I216" s="238"/>
      <c r="J216" s="238"/>
      <c r="K216" s="334"/>
    </row>
    <row r="217" spans="1:11" ht="15.75" thickBot="1" x14ac:dyDescent="0.3">
      <c r="A217" s="243"/>
      <c r="B217" s="239"/>
      <c r="C217" s="239"/>
      <c r="D217" s="148" t="s">
        <v>34</v>
      </c>
      <c r="E217" s="244"/>
      <c r="F217" s="239"/>
      <c r="G217" s="258"/>
      <c r="H217" s="243"/>
      <c r="I217" s="239"/>
      <c r="J217" s="239"/>
      <c r="K217" s="335"/>
    </row>
    <row r="218" spans="1:11" x14ac:dyDescent="0.25">
      <c r="A218" s="223" t="s">
        <v>333</v>
      </c>
      <c r="B218" s="220" t="s">
        <v>334</v>
      </c>
      <c r="C218" s="220"/>
      <c r="D218" s="185" t="s">
        <v>335</v>
      </c>
      <c r="E218" s="220" t="s">
        <v>13</v>
      </c>
      <c r="F218" s="226" t="s">
        <v>345</v>
      </c>
      <c r="G218" s="229" t="s">
        <v>133</v>
      </c>
      <c r="H218" s="211"/>
      <c r="I218" s="214"/>
      <c r="J218" s="214"/>
      <c r="K218" s="217"/>
    </row>
    <row r="219" spans="1:11" x14ac:dyDescent="0.25">
      <c r="A219" s="224"/>
      <c r="B219" s="221"/>
      <c r="C219" s="221"/>
      <c r="D219" s="186" t="s">
        <v>57</v>
      </c>
      <c r="E219" s="221"/>
      <c r="F219" s="227"/>
      <c r="G219" s="230"/>
      <c r="H219" s="212"/>
      <c r="I219" s="215"/>
      <c r="J219" s="215"/>
      <c r="K219" s="218"/>
    </row>
    <row r="220" spans="1:11" x14ac:dyDescent="0.25">
      <c r="A220" s="224"/>
      <c r="B220" s="221"/>
      <c r="C220" s="221"/>
      <c r="D220" s="186" t="s">
        <v>58</v>
      </c>
      <c r="E220" s="221"/>
      <c r="F220" s="227"/>
      <c r="G220" s="230"/>
      <c r="H220" s="212"/>
      <c r="I220" s="215"/>
      <c r="J220" s="215"/>
      <c r="K220" s="218"/>
    </row>
    <row r="221" spans="1:11" x14ac:dyDescent="0.25">
      <c r="A221" s="224"/>
      <c r="B221" s="221"/>
      <c r="C221" s="221"/>
      <c r="D221" s="186" t="s">
        <v>336</v>
      </c>
      <c r="E221" s="221"/>
      <c r="F221" s="227"/>
      <c r="G221" s="230"/>
      <c r="H221" s="212"/>
      <c r="I221" s="215"/>
      <c r="J221" s="215"/>
      <c r="K221" s="218"/>
    </row>
    <row r="222" spans="1:11" x14ac:dyDescent="0.25">
      <c r="A222" s="224"/>
      <c r="B222" s="221"/>
      <c r="C222" s="221"/>
      <c r="D222" s="186" t="s">
        <v>123</v>
      </c>
      <c r="E222" s="221"/>
      <c r="F222" s="227"/>
      <c r="G222" s="230"/>
      <c r="H222" s="212"/>
      <c r="I222" s="215"/>
      <c r="J222" s="215"/>
      <c r="K222" s="218"/>
    </row>
    <row r="223" spans="1:11" x14ac:dyDescent="0.25">
      <c r="A223" s="224"/>
      <c r="B223" s="221"/>
      <c r="C223" s="221"/>
      <c r="D223" s="186" t="s">
        <v>16</v>
      </c>
      <c r="E223" s="221"/>
      <c r="F223" s="227"/>
      <c r="G223" s="230"/>
      <c r="H223" s="212"/>
      <c r="I223" s="215"/>
      <c r="J223" s="215"/>
      <c r="K223" s="218"/>
    </row>
    <row r="224" spans="1:11" x14ac:dyDescent="0.25">
      <c r="A224" s="224"/>
      <c r="B224" s="221"/>
      <c r="C224" s="221"/>
      <c r="D224" s="186" t="s">
        <v>14</v>
      </c>
      <c r="E224" s="221"/>
      <c r="F224" s="227"/>
      <c r="G224" s="230"/>
      <c r="H224" s="212"/>
      <c r="I224" s="215"/>
      <c r="J224" s="215"/>
      <c r="K224" s="218"/>
    </row>
    <row r="225" spans="1:11" x14ac:dyDescent="0.25">
      <c r="A225" s="224"/>
      <c r="B225" s="221"/>
      <c r="C225" s="221"/>
      <c r="D225" s="186" t="s">
        <v>17</v>
      </c>
      <c r="E225" s="221"/>
      <c r="F225" s="227"/>
      <c r="G225" s="230"/>
      <c r="H225" s="212"/>
      <c r="I225" s="215"/>
      <c r="J225" s="215"/>
      <c r="K225" s="218"/>
    </row>
    <row r="226" spans="1:11" x14ac:dyDescent="0.25">
      <c r="A226" s="224"/>
      <c r="B226" s="221"/>
      <c r="C226" s="221"/>
      <c r="D226" s="186" t="s">
        <v>171</v>
      </c>
      <c r="E226" s="221"/>
      <c r="F226" s="227"/>
      <c r="G226" s="230"/>
      <c r="H226" s="212"/>
      <c r="I226" s="215"/>
      <c r="J226" s="215"/>
      <c r="K226" s="218"/>
    </row>
    <row r="227" spans="1:11" x14ac:dyDescent="0.25">
      <c r="A227" s="224"/>
      <c r="B227" s="221"/>
      <c r="C227" s="221"/>
      <c r="D227" s="186" t="s">
        <v>337</v>
      </c>
      <c r="E227" s="221"/>
      <c r="F227" s="227"/>
      <c r="G227" s="230"/>
      <c r="H227" s="212"/>
      <c r="I227" s="215"/>
      <c r="J227" s="215"/>
      <c r="K227" s="218"/>
    </row>
    <row r="228" spans="1:11" x14ac:dyDescent="0.25">
      <c r="A228" s="224"/>
      <c r="B228" s="221"/>
      <c r="C228" s="221"/>
      <c r="D228" s="186" t="s">
        <v>161</v>
      </c>
      <c r="E228" s="221"/>
      <c r="F228" s="227"/>
      <c r="G228" s="230"/>
      <c r="H228" s="212"/>
      <c r="I228" s="215"/>
      <c r="J228" s="215"/>
      <c r="K228" s="218"/>
    </row>
    <row r="229" spans="1:11" x14ac:dyDescent="0.25">
      <c r="A229" s="224"/>
      <c r="B229" s="221"/>
      <c r="C229" s="221"/>
      <c r="D229" s="186" t="s">
        <v>339</v>
      </c>
      <c r="E229" s="187" t="s">
        <v>37</v>
      </c>
      <c r="F229" s="227"/>
      <c r="G229" s="230"/>
      <c r="H229" s="212"/>
      <c r="I229" s="215"/>
      <c r="J229" s="215"/>
      <c r="K229" s="218"/>
    </row>
    <row r="230" spans="1:11" x14ac:dyDescent="0.25">
      <c r="A230" s="224"/>
      <c r="B230" s="221"/>
      <c r="C230" s="221"/>
      <c r="D230" s="186" t="s">
        <v>340</v>
      </c>
      <c r="E230" s="221" t="s">
        <v>35</v>
      </c>
      <c r="F230" s="227"/>
      <c r="G230" s="230"/>
      <c r="H230" s="212"/>
      <c r="I230" s="215"/>
      <c r="J230" s="215"/>
      <c r="K230" s="218"/>
    </row>
    <row r="231" spans="1:11" x14ac:dyDescent="0.25">
      <c r="A231" s="224"/>
      <c r="B231" s="221"/>
      <c r="C231" s="221"/>
      <c r="D231" s="186" t="s">
        <v>174</v>
      </c>
      <c r="E231" s="221"/>
      <c r="F231" s="227"/>
      <c r="G231" s="230"/>
      <c r="H231" s="212"/>
      <c r="I231" s="215"/>
      <c r="J231" s="215"/>
      <c r="K231" s="218"/>
    </row>
    <row r="232" spans="1:11" x14ac:dyDescent="0.25">
      <c r="A232" s="224"/>
      <c r="B232" s="221"/>
      <c r="C232" s="221"/>
      <c r="D232" s="186" t="s">
        <v>175</v>
      </c>
      <c r="E232" s="221"/>
      <c r="F232" s="227"/>
      <c r="G232" s="230"/>
      <c r="H232" s="212"/>
      <c r="I232" s="215"/>
      <c r="J232" s="215"/>
      <c r="K232" s="218"/>
    </row>
    <row r="233" spans="1:11" x14ac:dyDescent="0.25">
      <c r="A233" s="224"/>
      <c r="B233" s="221"/>
      <c r="C233" s="221"/>
      <c r="D233" s="186" t="s">
        <v>287</v>
      </c>
      <c r="E233" s="221"/>
      <c r="F233" s="227"/>
      <c r="G233" s="230"/>
      <c r="H233" s="212"/>
      <c r="I233" s="215"/>
      <c r="J233" s="215"/>
      <c r="K233" s="218"/>
    </row>
    <row r="234" spans="1:11" x14ac:dyDescent="0.25">
      <c r="A234" s="224"/>
      <c r="B234" s="221"/>
      <c r="C234" s="221"/>
      <c r="D234" s="186" t="s">
        <v>341</v>
      </c>
      <c r="E234" s="221"/>
      <c r="F234" s="227"/>
      <c r="G234" s="230"/>
      <c r="H234" s="212"/>
      <c r="I234" s="215"/>
      <c r="J234" s="215"/>
      <c r="K234" s="218"/>
    </row>
    <row r="235" spans="1:11" x14ac:dyDescent="0.25">
      <c r="A235" s="224"/>
      <c r="B235" s="221"/>
      <c r="C235" s="221"/>
      <c r="D235" s="186" t="s">
        <v>342</v>
      </c>
      <c r="E235" s="221"/>
      <c r="F235" s="227"/>
      <c r="G235" s="230"/>
      <c r="H235" s="212"/>
      <c r="I235" s="215"/>
      <c r="J235" s="215"/>
      <c r="K235" s="218"/>
    </row>
    <row r="236" spans="1:11" x14ac:dyDescent="0.25">
      <c r="A236" s="224"/>
      <c r="B236" s="221"/>
      <c r="C236" s="221"/>
      <c r="D236" s="186" t="s">
        <v>343</v>
      </c>
      <c r="E236" s="221"/>
      <c r="F236" s="227"/>
      <c r="G236" s="230"/>
      <c r="H236" s="212"/>
      <c r="I236" s="215"/>
      <c r="J236" s="215"/>
      <c r="K236" s="218"/>
    </row>
    <row r="237" spans="1:11" x14ac:dyDescent="0.25">
      <c r="A237" s="224"/>
      <c r="B237" s="221"/>
      <c r="C237" s="221"/>
      <c r="D237" s="186" t="s">
        <v>344</v>
      </c>
      <c r="E237" s="221"/>
      <c r="F237" s="227"/>
      <c r="G237" s="230"/>
      <c r="H237" s="212"/>
      <c r="I237" s="215"/>
      <c r="J237" s="215"/>
      <c r="K237" s="218"/>
    </row>
    <row r="238" spans="1:11" x14ac:dyDescent="0.25">
      <c r="A238" s="224"/>
      <c r="B238" s="221"/>
      <c r="C238" s="221"/>
      <c r="D238" s="186" t="s">
        <v>181</v>
      </c>
      <c r="E238" s="221"/>
      <c r="F238" s="227"/>
      <c r="G238" s="230"/>
      <c r="H238" s="212"/>
      <c r="I238" s="215"/>
      <c r="J238" s="215"/>
      <c r="K238" s="218"/>
    </row>
    <row r="239" spans="1:11" x14ac:dyDescent="0.25">
      <c r="A239" s="224"/>
      <c r="B239" s="221"/>
      <c r="C239" s="221"/>
      <c r="D239" s="186" t="s">
        <v>141</v>
      </c>
      <c r="E239" s="221" t="s">
        <v>40</v>
      </c>
      <c r="F239" s="227"/>
      <c r="G239" s="230"/>
      <c r="H239" s="212"/>
      <c r="I239" s="215"/>
      <c r="J239" s="215"/>
      <c r="K239" s="218"/>
    </row>
    <row r="240" spans="1:11" x14ac:dyDescent="0.25">
      <c r="A240" s="224"/>
      <c r="B240" s="221"/>
      <c r="C240" s="221"/>
      <c r="D240" s="186" t="s">
        <v>143</v>
      </c>
      <c r="E240" s="221"/>
      <c r="F240" s="227"/>
      <c r="G240" s="230"/>
      <c r="H240" s="212"/>
      <c r="I240" s="215"/>
      <c r="J240" s="215"/>
      <c r="K240" s="218"/>
    </row>
    <row r="241" spans="1:11" x14ac:dyDescent="0.25">
      <c r="A241" s="224"/>
      <c r="B241" s="221"/>
      <c r="C241" s="221"/>
      <c r="D241" s="186" t="s">
        <v>224</v>
      </c>
      <c r="E241" s="221"/>
      <c r="F241" s="227"/>
      <c r="G241" s="230"/>
      <c r="H241" s="212"/>
      <c r="I241" s="215"/>
      <c r="J241" s="215"/>
      <c r="K241" s="218"/>
    </row>
    <row r="242" spans="1:11" x14ac:dyDescent="0.25">
      <c r="A242" s="224"/>
      <c r="B242" s="221"/>
      <c r="C242" s="221"/>
      <c r="D242" s="186" t="s">
        <v>338</v>
      </c>
      <c r="E242" s="221"/>
      <c r="F242" s="227"/>
      <c r="G242" s="230"/>
      <c r="H242" s="212"/>
      <c r="I242" s="215"/>
      <c r="J242" s="215"/>
      <c r="K242" s="218"/>
    </row>
    <row r="243" spans="1:11" ht="15.75" thickBot="1" x14ac:dyDescent="0.3">
      <c r="A243" s="225"/>
      <c r="B243" s="222"/>
      <c r="C243" s="222"/>
      <c r="D243" s="188" t="s">
        <v>299</v>
      </c>
      <c r="E243" s="189" t="s">
        <v>41</v>
      </c>
      <c r="F243" s="228"/>
      <c r="G243" s="231"/>
      <c r="H243" s="213"/>
      <c r="I243" s="216"/>
      <c r="J243" s="216"/>
      <c r="K243" s="219"/>
    </row>
  </sheetData>
  <mergeCells count="120">
    <mergeCell ref="H184:H217"/>
    <mergeCell ref="I184:I217"/>
    <mergeCell ref="J184:J217"/>
    <mergeCell ref="K47:K54"/>
    <mergeCell ref="K55:K58"/>
    <mergeCell ref="K59:K78"/>
    <mergeCell ref="K79:K88"/>
    <mergeCell ref="K123:K142"/>
    <mergeCell ref="F92:F122"/>
    <mergeCell ref="H92:H122"/>
    <mergeCell ref="I92:I122"/>
    <mergeCell ref="J92:J122"/>
    <mergeCell ref="K92:K122"/>
    <mergeCell ref="J59:J78"/>
    <mergeCell ref="J79:J88"/>
    <mergeCell ref="K184:K217"/>
    <mergeCell ref="I47:I54"/>
    <mergeCell ref="I55:I58"/>
    <mergeCell ref="I59:I78"/>
    <mergeCell ref="I79:I88"/>
    <mergeCell ref="F47:F88"/>
    <mergeCell ref="F89:F90"/>
    <mergeCell ref="A1:K1"/>
    <mergeCell ref="H143:H183"/>
    <mergeCell ref="I143:I183"/>
    <mergeCell ref="J143:J183"/>
    <mergeCell ref="K143:K183"/>
    <mergeCell ref="H5:H42"/>
    <mergeCell ref="I5:I42"/>
    <mergeCell ref="J5:J42"/>
    <mergeCell ref="K5:K42"/>
    <mergeCell ref="H47:H88"/>
    <mergeCell ref="J47:J54"/>
    <mergeCell ref="E141:E142"/>
    <mergeCell ref="A92:A142"/>
    <mergeCell ref="B123:B142"/>
    <mergeCell ref="C123:C142"/>
    <mergeCell ref="F123:F142"/>
    <mergeCell ref="G92:G142"/>
    <mergeCell ref="H123:H142"/>
    <mergeCell ref="I123:I142"/>
    <mergeCell ref="J123:J142"/>
    <mergeCell ref="G89:G90"/>
    <mergeCell ref="E95:E96"/>
    <mergeCell ref="J55:J58"/>
    <mergeCell ref="E170:E173"/>
    <mergeCell ref="A5:A42"/>
    <mergeCell ref="F5:F42"/>
    <mergeCell ref="B5:B42"/>
    <mergeCell ref="E143:E146"/>
    <mergeCell ref="C47:C54"/>
    <mergeCell ref="B47:B54"/>
    <mergeCell ref="B55:B58"/>
    <mergeCell ref="C55:C58"/>
    <mergeCell ref="E47:E54"/>
    <mergeCell ref="E55:E58"/>
    <mergeCell ref="E79:E88"/>
    <mergeCell ref="C89:C90"/>
    <mergeCell ref="A47:A88"/>
    <mergeCell ref="A143:A183"/>
    <mergeCell ref="A89:A90"/>
    <mergeCell ref="C143:C183"/>
    <mergeCell ref="B143:B183"/>
    <mergeCell ref="E128:E140"/>
    <mergeCell ref="F143:F183"/>
    <mergeCell ref="E123:E127"/>
    <mergeCell ref="E179:E180"/>
    <mergeCell ref="E168:E169"/>
    <mergeCell ref="E147:E150"/>
    <mergeCell ref="B79:B88"/>
    <mergeCell ref="E101:E110"/>
    <mergeCell ref="E97:E100"/>
    <mergeCell ref="C79:C88"/>
    <mergeCell ref="G5:G42"/>
    <mergeCell ref="G47:G88"/>
    <mergeCell ref="E22:E35"/>
    <mergeCell ref="E36:E37"/>
    <mergeCell ref="C5:C21"/>
    <mergeCell ref="C22:C42"/>
    <mergeCell ref="E7:E11"/>
    <mergeCell ref="E13:E16"/>
    <mergeCell ref="E17:E19"/>
    <mergeCell ref="E20:E21"/>
    <mergeCell ref="E39:E41"/>
    <mergeCell ref="C59:C78"/>
    <mergeCell ref="E59:E78"/>
    <mergeCell ref="E92:E94"/>
    <mergeCell ref="A218:A243"/>
    <mergeCell ref="F218:F243"/>
    <mergeCell ref="G218:G243"/>
    <mergeCell ref="B59:B78"/>
    <mergeCell ref="C184:C217"/>
    <mergeCell ref="B184:B217"/>
    <mergeCell ref="A184:A217"/>
    <mergeCell ref="E209:E210"/>
    <mergeCell ref="B92:B122"/>
    <mergeCell ref="C92:C122"/>
    <mergeCell ref="G143:G183"/>
    <mergeCell ref="E175:E177"/>
    <mergeCell ref="E165:E167"/>
    <mergeCell ref="E181:E182"/>
    <mergeCell ref="E153:E162"/>
    <mergeCell ref="E151:E152"/>
    <mergeCell ref="E111:E119"/>
    <mergeCell ref="E191:E208"/>
    <mergeCell ref="E211:E217"/>
    <mergeCell ref="F184:F217"/>
    <mergeCell ref="G184:G217"/>
    <mergeCell ref="E121:E122"/>
    <mergeCell ref="E184:E185"/>
    <mergeCell ref="E186:E190"/>
    <mergeCell ref="H218:H243"/>
    <mergeCell ref="I218:I243"/>
    <mergeCell ref="J218:J243"/>
    <mergeCell ref="K218:K243"/>
    <mergeCell ref="E218:E228"/>
    <mergeCell ref="E239:E242"/>
    <mergeCell ref="E230:E238"/>
    <mergeCell ref="C218:C243"/>
    <mergeCell ref="B218:B243"/>
  </mergeCells>
  <pageMargins left="0.7" right="0.7" top="0.75" bottom="0.75" header="0.3" footer="0.3"/>
  <pageSetup scale="41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345B6D-608C-4C79-B900-803119CBA19C}">
  <dimension ref="A1:K156"/>
  <sheetViews>
    <sheetView workbookViewId="0">
      <pane ySplit="3" topLeftCell="A84" activePane="bottomLeft" state="frozen"/>
      <selection pane="bottomLeft" activeCell="H93" sqref="H93:H112"/>
    </sheetView>
  </sheetViews>
  <sheetFormatPr baseColWidth="10" defaultRowHeight="15" x14ac:dyDescent="0.25"/>
  <cols>
    <col min="1" max="1" width="25.7109375" bestFit="1" customWidth="1"/>
    <col min="3" max="3" width="16.28515625" bestFit="1" customWidth="1"/>
    <col min="4" max="4" width="19.5703125" customWidth="1"/>
    <col min="5" max="5" width="15.7109375" customWidth="1"/>
    <col min="6" max="6" width="13.85546875" customWidth="1"/>
    <col min="7" max="7" width="12.7109375" bestFit="1" customWidth="1"/>
    <col min="8" max="8" width="22.42578125" bestFit="1" customWidth="1"/>
    <col min="9" max="9" width="25" bestFit="1" customWidth="1"/>
    <col min="10" max="10" width="22.28515625" bestFit="1" customWidth="1"/>
    <col min="11" max="11" width="28.42578125" bestFit="1" customWidth="1"/>
  </cols>
  <sheetData>
    <row r="1" spans="1:11" ht="24" customHeight="1" x14ac:dyDescent="0.4">
      <c r="A1" s="298" t="s">
        <v>252</v>
      </c>
      <c r="B1" s="298"/>
      <c r="C1" s="298"/>
      <c r="D1" s="298"/>
      <c r="E1" s="298"/>
      <c r="F1" s="298"/>
      <c r="G1" s="298"/>
      <c r="H1" s="298"/>
      <c r="I1" s="298"/>
      <c r="J1" s="298"/>
      <c r="K1" s="298"/>
    </row>
    <row r="2" spans="1:11" ht="15.75" thickBot="1" x14ac:dyDescent="0.3"/>
    <row r="3" spans="1:11" ht="19.5" thickBot="1" x14ac:dyDescent="0.35">
      <c r="A3" s="128" t="s">
        <v>0</v>
      </c>
      <c r="B3" s="129" t="s">
        <v>1</v>
      </c>
      <c r="C3" s="129" t="s">
        <v>28</v>
      </c>
      <c r="D3" s="129" t="s">
        <v>2</v>
      </c>
      <c r="E3" s="129" t="s">
        <v>3</v>
      </c>
      <c r="F3" s="130" t="s">
        <v>71</v>
      </c>
      <c r="G3" s="131" t="s">
        <v>132</v>
      </c>
      <c r="H3" s="67" t="s">
        <v>237</v>
      </c>
      <c r="I3" s="68" t="s">
        <v>238</v>
      </c>
      <c r="J3" s="68" t="s">
        <v>239</v>
      </c>
      <c r="K3" s="69" t="s">
        <v>240</v>
      </c>
    </row>
    <row r="4" spans="1:11" s="9" customFormat="1" ht="30.75" thickBot="1" x14ac:dyDescent="0.3">
      <c r="A4" s="100" t="s">
        <v>113</v>
      </c>
      <c r="B4" s="76"/>
      <c r="C4" s="76"/>
      <c r="D4" s="76"/>
      <c r="E4" s="75" t="s">
        <v>137</v>
      </c>
      <c r="F4" s="101" t="s">
        <v>136</v>
      </c>
      <c r="G4" s="101" t="s">
        <v>133</v>
      </c>
      <c r="H4" s="102" t="s">
        <v>241</v>
      </c>
      <c r="I4" s="76" t="s">
        <v>241</v>
      </c>
      <c r="J4" s="76" t="s">
        <v>241</v>
      </c>
      <c r="K4" s="103" t="s">
        <v>241</v>
      </c>
    </row>
    <row r="5" spans="1:11" ht="30.75" thickBot="1" x14ac:dyDescent="0.3">
      <c r="A5" s="104" t="s">
        <v>110</v>
      </c>
      <c r="B5" s="105">
        <v>45421</v>
      </c>
      <c r="C5" s="106" t="s">
        <v>128</v>
      </c>
      <c r="D5" s="106" t="s">
        <v>105</v>
      </c>
      <c r="E5" s="97" t="s">
        <v>106</v>
      </c>
      <c r="F5" s="107" t="s">
        <v>111</v>
      </c>
      <c r="G5" s="107" t="s">
        <v>133</v>
      </c>
      <c r="H5" s="108" t="s">
        <v>241</v>
      </c>
      <c r="I5" s="109" t="s">
        <v>241</v>
      </c>
      <c r="J5" s="109" t="s">
        <v>242</v>
      </c>
      <c r="K5" s="110" t="s">
        <v>242</v>
      </c>
    </row>
    <row r="6" spans="1:11" ht="60.75" thickBot="1" x14ac:dyDescent="0.3">
      <c r="A6" s="74" t="s">
        <v>108</v>
      </c>
      <c r="B6" s="77" t="s">
        <v>107</v>
      </c>
      <c r="C6" s="77" t="s">
        <v>112</v>
      </c>
      <c r="D6" s="76" t="s">
        <v>105</v>
      </c>
      <c r="E6" s="77" t="s">
        <v>106</v>
      </c>
      <c r="F6" s="77" t="s">
        <v>186</v>
      </c>
      <c r="G6" s="77" t="s">
        <v>133</v>
      </c>
      <c r="H6" s="111" t="s">
        <v>241</v>
      </c>
      <c r="I6" s="112" t="s">
        <v>241</v>
      </c>
      <c r="J6" s="112" t="s">
        <v>241</v>
      </c>
      <c r="K6" s="113" t="s">
        <v>241</v>
      </c>
    </row>
    <row r="7" spans="1:11" x14ac:dyDescent="0.25">
      <c r="A7" s="389" t="s">
        <v>98</v>
      </c>
      <c r="B7" s="268" t="s">
        <v>82</v>
      </c>
      <c r="C7" s="268" t="s">
        <v>83</v>
      </c>
      <c r="D7" s="114" t="s">
        <v>84</v>
      </c>
      <c r="E7" s="268" t="s">
        <v>87</v>
      </c>
      <c r="F7" s="369" t="s">
        <v>86</v>
      </c>
      <c r="G7" s="369" t="s">
        <v>133</v>
      </c>
      <c r="H7" s="376" t="s">
        <v>241</v>
      </c>
      <c r="I7" s="379" t="s">
        <v>241</v>
      </c>
      <c r="J7" s="379" t="s">
        <v>241</v>
      </c>
      <c r="K7" s="382" t="s">
        <v>241</v>
      </c>
    </row>
    <row r="8" spans="1:11" x14ac:dyDescent="0.25">
      <c r="A8" s="390"/>
      <c r="B8" s="308"/>
      <c r="C8" s="308"/>
      <c r="D8" s="115" t="s">
        <v>85</v>
      </c>
      <c r="E8" s="396"/>
      <c r="F8" s="388"/>
      <c r="G8" s="388"/>
      <c r="H8" s="377"/>
      <c r="I8" s="380"/>
      <c r="J8" s="380"/>
      <c r="K8" s="383"/>
    </row>
    <row r="9" spans="1:11" x14ac:dyDescent="0.25">
      <c r="A9" s="390"/>
      <c r="B9" s="308"/>
      <c r="C9" s="308"/>
      <c r="D9" s="115" t="s">
        <v>89</v>
      </c>
      <c r="E9" s="85" t="s">
        <v>88</v>
      </c>
      <c r="F9" s="388"/>
      <c r="G9" s="388"/>
      <c r="H9" s="377"/>
      <c r="I9" s="380"/>
      <c r="J9" s="380"/>
      <c r="K9" s="383"/>
    </row>
    <row r="10" spans="1:11" x14ac:dyDescent="0.25">
      <c r="A10" s="390"/>
      <c r="B10" s="308"/>
      <c r="C10" s="308"/>
      <c r="D10" s="115" t="s">
        <v>90</v>
      </c>
      <c r="E10" s="85" t="s">
        <v>39</v>
      </c>
      <c r="F10" s="388"/>
      <c r="G10" s="388"/>
      <c r="H10" s="377"/>
      <c r="I10" s="380"/>
      <c r="J10" s="380"/>
      <c r="K10" s="383"/>
    </row>
    <row r="11" spans="1:11" x14ac:dyDescent="0.25">
      <c r="A11" s="390"/>
      <c r="B11" s="308"/>
      <c r="C11" s="308"/>
      <c r="D11" s="115" t="s">
        <v>77</v>
      </c>
      <c r="E11" s="85" t="s">
        <v>45</v>
      </c>
      <c r="F11" s="388"/>
      <c r="G11" s="388"/>
      <c r="H11" s="377"/>
      <c r="I11" s="380"/>
      <c r="J11" s="380"/>
      <c r="K11" s="383"/>
    </row>
    <row r="12" spans="1:11" x14ac:dyDescent="0.25">
      <c r="A12" s="390"/>
      <c r="B12" s="308"/>
      <c r="C12" s="308"/>
      <c r="D12" s="115" t="s">
        <v>91</v>
      </c>
      <c r="E12" s="85" t="s">
        <v>13</v>
      </c>
      <c r="F12" s="388"/>
      <c r="G12" s="388"/>
      <c r="H12" s="377"/>
      <c r="I12" s="380"/>
      <c r="J12" s="380"/>
      <c r="K12" s="383"/>
    </row>
    <row r="13" spans="1:11" x14ac:dyDescent="0.25">
      <c r="A13" s="390"/>
      <c r="B13" s="308"/>
      <c r="C13" s="308"/>
      <c r="D13" s="115" t="s">
        <v>7</v>
      </c>
      <c r="E13" s="85" t="s">
        <v>12</v>
      </c>
      <c r="F13" s="388"/>
      <c r="G13" s="388"/>
      <c r="H13" s="377"/>
      <c r="I13" s="380"/>
      <c r="J13" s="380"/>
      <c r="K13" s="383"/>
    </row>
    <row r="14" spans="1:11" x14ac:dyDescent="0.25">
      <c r="A14" s="390"/>
      <c r="B14" s="308"/>
      <c r="C14" s="308"/>
      <c r="D14" s="115" t="s">
        <v>92</v>
      </c>
      <c r="E14" s="269" t="s">
        <v>40</v>
      </c>
      <c r="F14" s="388"/>
      <c r="G14" s="388"/>
      <c r="H14" s="377"/>
      <c r="I14" s="380"/>
      <c r="J14" s="380"/>
      <c r="K14" s="383"/>
    </row>
    <row r="15" spans="1:11" x14ac:dyDescent="0.25">
      <c r="A15" s="390"/>
      <c r="B15" s="308"/>
      <c r="C15" s="308"/>
      <c r="D15" s="116" t="s">
        <v>93</v>
      </c>
      <c r="E15" s="396"/>
      <c r="F15" s="388"/>
      <c r="G15" s="388"/>
      <c r="H15" s="377"/>
      <c r="I15" s="380"/>
      <c r="J15" s="380"/>
      <c r="K15" s="383"/>
    </row>
    <row r="16" spans="1:11" ht="15.75" thickBot="1" x14ac:dyDescent="0.3">
      <c r="A16" s="390"/>
      <c r="B16" s="308"/>
      <c r="C16" s="308"/>
      <c r="D16" s="116" t="s">
        <v>94</v>
      </c>
      <c r="E16" s="117" t="s">
        <v>41</v>
      </c>
      <c r="F16" s="388"/>
      <c r="G16" s="388"/>
      <c r="H16" s="378"/>
      <c r="I16" s="381"/>
      <c r="J16" s="381"/>
      <c r="K16" s="384"/>
    </row>
    <row r="17" spans="1:11" ht="15.75" customHeight="1" x14ac:dyDescent="0.25">
      <c r="A17" s="385" t="s">
        <v>243</v>
      </c>
      <c r="B17" s="268" t="s">
        <v>244</v>
      </c>
      <c r="C17" s="268" t="s">
        <v>245</v>
      </c>
      <c r="D17" s="268" t="s">
        <v>246</v>
      </c>
      <c r="E17" s="268" t="s">
        <v>247</v>
      </c>
      <c r="F17" s="307" t="s">
        <v>138</v>
      </c>
      <c r="G17" s="369" t="s">
        <v>133</v>
      </c>
      <c r="H17" s="372" t="s">
        <v>241</v>
      </c>
      <c r="I17" s="374" t="s">
        <v>241</v>
      </c>
      <c r="J17" s="179" t="s">
        <v>241</v>
      </c>
      <c r="K17" s="180" t="s">
        <v>241</v>
      </c>
    </row>
    <row r="18" spans="1:11" x14ac:dyDescent="0.25">
      <c r="A18" s="386"/>
      <c r="B18" s="269"/>
      <c r="C18" s="269"/>
      <c r="D18" s="269"/>
      <c r="E18" s="269"/>
      <c r="F18" s="308"/>
      <c r="G18" s="370"/>
      <c r="H18" s="372"/>
      <c r="I18" s="374"/>
      <c r="J18" s="181" t="s">
        <v>241</v>
      </c>
      <c r="K18" s="182" t="s">
        <v>241</v>
      </c>
    </row>
    <row r="19" spans="1:11" x14ac:dyDescent="0.25">
      <c r="A19" s="386"/>
      <c r="B19" s="269"/>
      <c r="C19" s="269"/>
      <c r="D19" s="269"/>
      <c r="E19" s="269"/>
      <c r="F19" s="308"/>
      <c r="G19" s="370"/>
      <c r="H19" s="372"/>
      <c r="I19" s="374"/>
      <c r="J19" s="181" t="s">
        <v>241</v>
      </c>
      <c r="K19" s="182" t="s">
        <v>241</v>
      </c>
    </row>
    <row r="20" spans="1:11" ht="15.75" thickBot="1" x14ac:dyDescent="0.3">
      <c r="A20" s="387"/>
      <c r="B20" s="271"/>
      <c r="C20" s="271"/>
      <c r="D20" s="271"/>
      <c r="E20" s="271"/>
      <c r="F20" s="368"/>
      <c r="G20" s="371"/>
      <c r="H20" s="373"/>
      <c r="I20" s="375"/>
      <c r="J20" s="183" t="s">
        <v>241</v>
      </c>
      <c r="K20" s="184" t="s">
        <v>241</v>
      </c>
    </row>
    <row r="21" spans="1:11" x14ac:dyDescent="0.25">
      <c r="A21" s="289" t="s">
        <v>220</v>
      </c>
      <c r="B21" s="392">
        <v>45495</v>
      </c>
      <c r="C21" s="392" t="s">
        <v>219</v>
      </c>
      <c r="D21" s="23" t="s">
        <v>194</v>
      </c>
      <c r="E21" s="392" t="s">
        <v>40</v>
      </c>
      <c r="F21" s="392" t="s">
        <v>213</v>
      </c>
      <c r="G21" s="393" t="s">
        <v>133</v>
      </c>
      <c r="H21" s="299" t="s">
        <v>241</v>
      </c>
      <c r="I21" s="301" t="s">
        <v>241</v>
      </c>
      <c r="J21" s="301" t="s">
        <v>241</v>
      </c>
      <c r="K21" s="303"/>
    </row>
    <row r="22" spans="1:11" x14ac:dyDescent="0.25">
      <c r="A22" s="391"/>
      <c r="B22" s="247"/>
      <c r="C22" s="247"/>
      <c r="D22" s="20" t="s">
        <v>224</v>
      </c>
      <c r="E22" s="247"/>
      <c r="F22" s="247"/>
      <c r="G22" s="394"/>
      <c r="H22" s="300"/>
      <c r="I22" s="302"/>
      <c r="J22" s="302"/>
      <c r="K22" s="304"/>
    </row>
    <row r="23" spans="1:11" x14ac:dyDescent="0.25">
      <c r="A23" s="391"/>
      <c r="B23" s="247"/>
      <c r="C23" s="247"/>
      <c r="D23" s="20" t="s">
        <v>140</v>
      </c>
      <c r="E23" s="247"/>
      <c r="F23" s="247"/>
      <c r="G23" s="394"/>
      <c r="H23" s="300"/>
      <c r="I23" s="302"/>
      <c r="J23" s="302"/>
      <c r="K23" s="304"/>
    </row>
    <row r="24" spans="1:11" x14ac:dyDescent="0.25">
      <c r="A24" s="391"/>
      <c r="B24" s="247"/>
      <c r="C24" s="247"/>
      <c r="D24" s="20" t="s">
        <v>199</v>
      </c>
      <c r="E24" s="247"/>
      <c r="F24" s="247"/>
      <c r="G24" s="394"/>
      <c r="H24" s="300"/>
      <c r="I24" s="302"/>
      <c r="J24" s="302"/>
      <c r="K24" s="304"/>
    </row>
    <row r="25" spans="1:11" x14ac:dyDescent="0.25">
      <c r="A25" s="391"/>
      <c r="B25" s="247"/>
      <c r="C25" s="247"/>
      <c r="D25" s="20" t="s">
        <v>200</v>
      </c>
      <c r="E25" s="247"/>
      <c r="F25" s="247"/>
      <c r="G25" s="394"/>
      <c r="H25" s="300"/>
      <c r="I25" s="302"/>
      <c r="J25" s="302"/>
      <c r="K25" s="304"/>
    </row>
    <row r="26" spans="1:11" x14ac:dyDescent="0.25">
      <c r="A26" s="391"/>
      <c r="B26" s="247"/>
      <c r="C26" s="247"/>
      <c r="D26" s="20" t="s">
        <v>201</v>
      </c>
      <c r="E26" s="247"/>
      <c r="F26" s="247"/>
      <c r="G26" s="394"/>
      <c r="H26" s="300"/>
      <c r="I26" s="302"/>
      <c r="J26" s="302"/>
      <c r="K26" s="304"/>
    </row>
    <row r="27" spans="1:11" x14ac:dyDescent="0.25">
      <c r="A27" s="391"/>
      <c r="B27" s="247"/>
      <c r="C27" s="247"/>
      <c r="D27" s="20" t="s">
        <v>202</v>
      </c>
      <c r="E27" s="247"/>
      <c r="F27" s="247"/>
      <c r="G27" s="394"/>
      <c r="H27" s="300"/>
      <c r="I27" s="302"/>
      <c r="J27" s="302"/>
      <c r="K27" s="304"/>
    </row>
    <row r="28" spans="1:11" x14ac:dyDescent="0.25">
      <c r="A28" s="391"/>
      <c r="B28" s="247"/>
      <c r="C28" s="247"/>
      <c r="D28" s="20" t="s">
        <v>203</v>
      </c>
      <c r="E28" s="247"/>
      <c r="F28" s="247"/>
      <c r="G28" s="394"/>
      <c r="H28" s="300"/>
      <c r="I28" s="302"/>
      <c r="J28" s="302"/>
      <c r="K28" s="304"/>
    </row>
    <row r="29" spans="1:11" x14ac:dyDescent="0.25">
      <c r="A29" s="391"/>
      <c r="B29" s="247"/>
      <c r="C29" s="247"/>
      <c r="D29" s="20" t="s">
        <v>204</v>
      </c>
      <c r="E29" s="247"/>
      <c r="F29" s="247"/>
      <c r="G29" s="394"/>
      <c r="H29" s="300"/>
      <c r="I29" s="302"/>
      <c r="J29" s="302"/>
      <c r="K29" s="304"/>
    </row>
    <row r="30" spans="1:11" x14ac:dyDescent="0.25">
      <c r="A30" s="391"/>
      <c r="B30" s="247"/>
      <c r="C30" s="247"/>
      <c r="D30" s="20" t="s">
        <v>141</v>
      </c>
      <c r="E30" s="247"/>
      <c r="F30" s="247"/>
      <c r="G30" s="394"/>
      <c r="H30" s="300"/>
      <c r="I30" s="302"/>
      <c r="J30" s="302"/>
      <c r="K30" s="304"/>
    </row>
    <row r="31" spans="1:11" x14ac:dyDescent="0.25">
      <c r="A31" s="391"/>
      <c r="B31" s="247"/>
      <c r="C31" s="247"/>
      <c r="D31" s="21" t="s">
        <v>142</v>
      </c>
      <c r="E31" s="247"/>
      <c r="F31" s="247"/>
      <c r="G31" s="394"/>
      <c r="H31" s="300"/>
      <c r="I31" s="302"/>
      <c r="J31" s="302"/>
      <c r="K31" s="304"/>
    </row>
    <row r="32" spans="1:11" x14ac:dyDescent="0.25">
      <c r="A32" s="391"/>
      <c r="B32" s="247"/>
      <c r="C32" s="247"/>
      <c r="D32" s="22" t="s">
        <v>205</v>
      </c>
      <c r="E32" s="247"/>
      <c r="F32" s="247"/>
      <c r="G32" s="394"/>
      <c r="H32" s="300"/>
      <c r="I32" s="302"/>
      <c r="J32" s="302"/>
      <c r="K32" s="304"/>
    </row>
    <row r="33" spans="1:11" x14ac:dyDescent="0.25">
      <c r="A33" s="391"/>
      <c r="B33" s="247"/>
      <c r="C33" s="247"/>
      <c r="D33" s="22" t="s">
        <v>206</v>
      </c>
      <c r="E33" s="247"/>
      <c r="F33" s="247"/>
      <c r="G33" s="394"/>
      <c r="H33" s="300"/>
      <c r="I33" s="302"/>
      <c r="J33" s="302"/>
      <c r="K33" s="304"/>
    </row>
    <row r="34" spans="1:11" x14ac:dyDescent="0.25">
      <c r="A34" s="391"/>
      <c r="B34" s="247"/>
      <c r="C34" s="247"/>
      <c r="D34" s="22" t="s">
        <v>207</v>
      </c>
      <c r="E34" s="247"/>
      <c r="F34" s="247"/>
      <c r="G34" s="394"/>
      <c r="H34" s="300"/>
      <c r="I34" s="302"/>
      <c r="J34" s="302"/>
      <c r="K34" s="304"/>
    </row>
    <row r="35" spans="1:11" x14ac:dyDescent="0.25">
      <c r="A35" s="391"/>
      <c r="B35" s="247"/>
      <c r="C35" s="247"/>
      <c r="D35" s="22" t="s">
        <v>92</v>
      </c>
      <c r="E35" s="247"/>
      <c r="F35" s="247"/>
      <c r="G35" s="394"/>
      <c r="H35" s="300"/>
      <c r="I35" s="302"/>
      <c r="J35" s="302"/>
      <c r="K35" s="304"/>
    </row>
    <row r="36" spans="1:11" x14ac:dyDescent="0.25">
      <c r="A36" s="391"/>
      <c r="B36" s="247"/>
      <c r="C36" s="247"/>
      <c r="D36" s="22" t="s">
        <v>208</v>
      </c>
      <c r="E36" s="247"/>
      <c r="F36" s="247"/>
      <c r="G36" s="394"/>
      <c r="H36" s="300"/>
      <c r="I36" s="302"/>
      <c r="J36" s="302"/>
      <c r="K36" s="304"/>
    </row>
    <row r="37" spans="1:11" x14ac:dyDescent="0.25">
      <c r="A37" s="391"/>
      <c r="B37" s="247"/>
      <c r="C37" s="247"/>
      <c r="D37" s="22" t="s">
        <v>209</v>
      </c>
      <c r="E37" s="247"/>
      <c r="F37" s="247"/>
      <c r="G37" s="394"/>
      <c r="H37" s="300"/>
      <c r="I37" s="302"/>
      <c r="J37" s="302"/>
      <c r="K37" s="304"/>
    </row>
    <row r="38" spans="1:11" x14ac:dyDescent="0.25">
      <c r="A38" s="391"/>
      <c r="B38" s="247"/>
      <c r="C38" s="247"/>
      <c r="D38" s="22" t="s">
        <v>210</v>
      </c>
      <c r="E38" s="247"/>
      <c r="F38" s="247"/>
      <c r="G38" s="394"/>
      <c r="H38" s="300"/>
      <c r="I38" s="302"/>
      <c r="J38" s="302"/>
      <c r="K38" s="304"/>
    </row>
    <row r="39" spans="1:11" x14ac:dyDescent="0.25">
      <c r="A39" s="391"/>
      <c r="B39" s="247"/>
      <c r="C39" s="247"/>
      <c r="D39" s="22" t="s">
        <v>211</v>
      </c>
      <c r="E39" s="247"/>
      <c r="F39" s="247"/>
      <c r="G39" s="394"/>
      <c r="H39" s="300"/>
      <c r="I39" s="302"/>
      <c r="J39" s="302"/>
      <c r="K39" s="304"/>
    </row>
    <row r="40" spans="1:11" x14ac:dyDescent="0.25">
      <c r="A40" s="391"/>
      <c r="B40" s="248"/>
      <c r="C40" s="248"/>
      <c r="D40" s="24" t="s">
        <v>212</v>
      </c>
      <c r="E40" s="248"/>
      <c r="F40" s="247"/>
      <c r="G40" s="394"/>
      <c r="H40" s="395"/>
      <c r="I40" s="245"/>
      <c r="J40" s="245"/>
      <c r="K40" s="325"/>
    </row>
    <row r="41" spans="1:11" x14ac:dyDescent="0.25">
      <c r="A41" s="391"/>
      <c r="B41" s="273">
        <v>45498</v>
      </c>
      <c r="C41" s="273" t="s">
        <v>219</v>
      </c>
      <c r="D41" s="22" t="s">
        <v>54</v>
      </c>
      <c r="E41" s="273" t="s">
        <v>221</v>
      </c>
      <c r="F41" s="247"/>
      <c r="G41" s="394"/>
      <c r="H41" s="300" t="s">
        <v>241</v>
      </c>
      <c r="I41" s="244" t="s">
        <v>241</v>
      </c>
      <c r="J41" s="244" t="s">
        <v>241</v>
      </c>
      <c r="K41" s="326"/>
    </row>
    <row r="42" spans="1:11" x14ac:dyDescent="0.25">
      <c r="A42" s="391"/>
      <c r="B42" s="247"/>
      <c r="C42" s="247"/>
      <c r="D42" s="22" t="s">
        <v>214</v>
      </c>
      <c r="E42" s="247"/>
      <c r="F42" s="247"/>
      <c r="G42" s="394"/>
      <c r="H42" s="300"/>
      <c r="I42" s="302"/>
      <c r="J42" s="302"/>
      <c r="K42" s="304"/>
    </row>
    <row r="43" spans="1:11" x14ac:dyDescent="0.25">
      <c r="A43" s="391"/>
      <c r="B43" s="247"/>
      <c r="C43" s="247"/>
      <c r="D43" s="22" t="s">
        <v>215</v>
      </c>
      <c r="E43" s="247"/>
      <c r="F43" s="247"/>
      <c r="G43" s="394"/>
      <c r="H43" s="300"/>
      <c r="I43" s="302"/>
      <c r="J43" s="302"/>
      <c r="K43" s="304"/>
    </row>
    <row r="44" spans="1:11" x14ac:dyDescent="0.25">
      <c r="A44" s="391"/>
      <c r="B44" s="247"/>
      <c r="C44" s="247"/>
      <c r="D44" s="22" t="s">
        <v>181</v>
      </c>
      <c r="E44" s="247"/>
      <c r="F44" s="247"/>
      <c r="G44" s="394"/>
      <c r="H44" s="300"/>
      <c r="I44" s="302"/>
      <c r="J44" s="302"/>
      <c r="K44" s="304"/>
    </row>
    <row r="45" spans="1:11" x14ac:dyDescent="0.25">
      <c r="A45" s="391"/>
      <c r="B45" s="247"/>
      <c r="C45" s="247"/>
      <c r="D45" s="22" t="s">
        <v>76</v>
      </c>
      <c r="E45" s="247"/>
      <c r="F45" s="247"/>
      <c r="G45" s="394"/>
      <c r="H45" s="300"/>
      <c r="I45" s="302"/>
      <c r="J45" s="302"/>
      <c r="K45" s="304"/>
    </row>
    <row r="46" spans="1:11" x14ac:dyDescent="0.25">
      <c r="A46" s="391"/>
      <c r="B46" s="247"/>
      <c r="C46" s="247"/>
      <c r="D46" s="22" t="s">
        <v>158</v>
      </c>
      <c r="E46" s="247"/>
      <c r="F46" s="247"/>
      <c r="G46" s="394"/>
      <c r="H46" s="300"/>
      <c r="I46" s="302"/>
      <c r="J46" s="302"/>
      <c r="K46" s="304"/>
    </row>
    <row r="47" spans="1:11" x14ac:dyDescent="0.25">
      <c r="A47" s="391"/>
      <c r="B47" s="247"/>
      <c r="C47" s="247"/>
      <c r="D47" s="22" t="s">
        <v>61</v>
      </c>
      <c r="E47" s="247"/>
      <c r="F47" s="247"/>
      <c r="G47" s="394"/>
      <c r="H47" s="300"/>
      <c r="I47" s="302"/>
      <c r="J47" s="302"/>
      <c r="K47" s="304"/>
    </row>
    <row r="48" spans="1:11" x14ac:dyDescent="0.25">
      <c r="A48" s="391"/>
      <c r="B48" s="247"/>
      <c r="C48" s="247"/>
      <c r="D48" s="22" t="s">
        <v>156</v>
      </c>
      <c r="E48" s="247"/>
      <c r="F48" s="247"/>
      <c r="G48" s="394"/>
      <c r="H48" s="300"/>
      <c r="I48" s="302"/>
      <c r="J48" s="302"/>
      <c r="K48" s="304"/>
    </row>
    <row r="49" spans="1:11" x14ac:dyDescent="0.25">
      <c r="A49" s="391"/>
      <c r="B49" s="247"/>
      <c r="C49" s="247"/>
      <c r="D49" s="22" t="s">
        <v>216</v>
      </c>
      <c r="E49" s="247"/>
      <c r="F49" s="247"/>
      <c r="G49" s="394"/>
      <c r="H49" s="300"/>
      <c r="I49" s="302"/>
      <c r="J49" s="302"/>
      <c r="K49" s="304"/>
    </row>
    <row r="50" spans="1:11" x14ac:dyDescent="0.25">
      <c r="A50" s="391"/>
      <c r="B50" s="247"/>
      <c r="C50" s="247"/>
      <c r="D50" s="22" t="s">
        <v>171</v>
      </c>
      <c r="E50" s="247"/>
      <c r="F50" s="247"/>
      <c r="G50" s="394"/>
      <c r="H50" s="300"/>
      <c r="I50" s="302"/>
      <c r="J50" s="302"/>
      <c r="K50" s="304"/>
    </row>
    <row r="51" spans="1:11" x14ac:dyDescent="0.25">
      <c r="A51" s="391"/>
      <c r="B51" s="247"/>
      <c r="C51" s="247"/>
      <c r="D51" s="22" t="s">
        <v>91</v>
      </c>
      <c r="E51" s="247"/>
      <c r="F51" s="247"/>
      <c r="G51" s="394"/>
      <c r="H51" s="300"/>
      <c r="I51" s="302"/>
      <c r="J51" s="302"/>
      <c r="K51" s="304"/>
    </row>
    <row r="52" spans="1:11" x14ac:dyDescent="0.25">
      <c r="A52" s="391"/>
      <c r="B52" s="247"/>
      <c r="C52" s="247"/>
      <c r="D52" s="22" t="s">
        <v>217</v>
      </c>
      <c r="E52" s="247"/>
      <c r="F52" s="247"/>
      <c r="G52" s="394"/>
      <c r="H52" s="300"/>
      <c r="I52" s="302"/>
      <c r="J52" s="302"/>
      <c r="K52" s="304"/>
    </row>
    <row r="53" spans="1:11" x14ac:dyDescent="0.25">
      <c r="A53" s="391"/>
      <c r="B53" s="247"/>
      <c r="C53" s="247"/>
      <c r="D53" s="22" t="s">
        <v>218</v>
      </c>
      <c r="E53" s="247"/>
      <c r="F53" s="247"/>
      <c r="G53" s="394"/>
      <c r="H53" s="300"/>
      <c r="I53" s="302"/>
      <c r="J53" s="302"/>
      <c r="K53" s="304"/>
    </row>
    <row r="54" spans="1:11" x14ac:dyDescent="0.25">
      <c r="A54" s="391"/>
      <c r="B54" s="247"/>
      <c r="C54" s="247"/>
      <c r="D54" s="22" t="s">
        <v>53</v>
      </c>
      <c r="E54" s="247"/>
      <c r="F54" s="247"/>
      <c r="G54" s="394"/>
      <c r="H54" s="300"/>
      <c r="I54" s="302"/>
      <c r="J54" s="302"/>
      <c r="K54" s="304"/>
    </row>
    <row r="55" spans="1:11" x14ac:dyDescent="0.25">
      <c r="A55" s="391"/>
      <c r="B55" s="247"/>
      <c r="C55" s="247"/>
      <c r="D55" s="22" t="s">
        <v>16</v>
      </c>
      <c r="E55" s="247"/>
      <c r="F55" s="247"/>
      <c r="G55" s="394"/>
      <c r="H55" s="300"/>
      <c r="I55" s="302"/>
      <c r="J55" s="302"/>
      <c r="K55" s="304"/>
    </row>
    <row r="56" spans="1:11" x14ac:dyDescent="0.25">
      <c r="A56" s="391"/>
      <c r="B56" s="247"/>
      <c r="C56" s="247"/>
      <c r="D56" s="22" t="s">
        <v>144</v>
      </c>
      <c r="E56" s="247"/>
      <c r="F56" s="247"/>
      <c r="G56" s="394"/>
      <c r="H56" s="300"/>
      <c r="I56" s="302"/>
      <c r="J56" s="302"/>
      <c r="K56" s="304"/>
    </row>
    <row r="57" spans="1:11" x14ac:dyDescent="0.25">
      <c r="A57" s="391"/>
      <c r="B57" s="247"/>
      <c r="C57" s="247"/>
      <c r="D57" s="22" t="s">
        <v>225</v>
      </c>
      <c r="E57" s="247"/>
      <c r="F57" s="247"/>
      <c r="G57" s="394"/>
      <c r="H57" s="300"/>
      <c r="I57" s="302"/>
      <c r="J57" s="302"/>
      <c r="K57" s="304"/>
    </row>
    <row r="58" spans="1:11" x14ac:dyDescent="0.25">
      <c r="A58" s="391"/>
      <c r="B58" s="247"/>
      <c r="C58" s="247"/>
      <c r="D58" s="22" t="s">
        <v>155</v>
      </c>
      <c r="E58" s="247"/>
      <c r="F58" s="247"/>
      <c r="G58" s="394"/>
      <c r="H58" s="300"/>
      <c r="I58" s="302"/>
      <c r="J58" s="302"/>
      <c r="K58" s="304"/>
    </row>
    <row r="59" spans="1:11" x14ac:dyDescent="0.25">
      <c r="A59" s="391"/>
      <c r="B59" s="247"/>
      <c r="C59" s="247"/>
      <c r="D59" s="22" t="s">
        <v>94</v>
      </c>
      <c r="E59" s="247"/>
      <c r="F59" s="247"/>
      <c r="G59" s="394"/>
      <c r="H59" s="300"/>
      <c r="I59" s="302"/>
      <c r="J59" s="302"/>
      <c r="K59" s="304"/>
    </row>
    <row r="60" spans="1:11" x14ac:dyDescent="0.25">
      <c r="A60" s="391"/>
      <c r="B60" s="247"/>
      <c r="C60" s="247"/>
      <c r="D60" s="22" t="s">
        <v>173</v>
      </c>
      <c r="E60" s="247"/>
      <c r="F60" s="247"/>
      <c r="G60" s="394"/>
      <c r="H60" s="300"/>
      <c r="I60" s="302"/>
      <c r="J60" s="302"/>
      <c r="K60" s="304"/>
    </row>
    <row r="61" spans="1:11" ht="15.75" thickBot="1" x14ac:dyDescent="0.3">
      <c r="A61" s="391"/>
      <c r="B61" s="247"/>
      <c r="C61" s="247"/>
      <c r="D61" s="22" t="s">
        <v>150</v>
      </c>
      <c r="E61" s="247"/>
      <c r="F61" s="247"/>
      <c r="G61" s="394"/>
      <c r="H61" s="311"/>
      <c r="I61" s="331"/>
      <c r="J61" s="331"/>
      <c r="K61" s="327"/>
    </row>
    <row r="62" spans="1:11" ht="30.75" thickBot="1" x14ac:dyDescent="0.3">
      <c r="A62" s="10" t="s">
        <v>223</v>
      </c>
      <c r="B62" s="54">
        <v>45517</v>
      </c>
      <c r="C62" s="55" t="s">
        <v>70</v>
      </c>
      <c r="D62" s="7" t="s">
        <v>105</v>
      </c>
      <c r="E62" s="8" t="s">
        <v>106</v>
      </c>
      <c r="F62" s="56" t="s">
        <v>251</v>
      </c>
      <c r="G62" s="36" t="s">
        <v>133</v>
      </c>
      <c r="H62" s="38" t="s">
        <v>241</v>
      </c>
      <c r="I62" s="15" t="s">
        <v>241</v>
      </c>
      <c r="J62" s="15" t="s">
        <v>241</v>
      </c>
      <c r="K62" s="13" t="s">
        <v>242</v>
      </c>
    </row>
    <row r="63" spans="1:11" ht="30.75" thickBot="1" x14ac:dyDescent="0.3">
      <c r="A63" s="124" t="s">
        <v>273</v>
      </c>
      <c r="B63" s="122">
        <v>45447</v>
      </c>
      <c r="C63" s="121" t="s">
        <v>274</v>
      </c>
      <c r="D63" s="125" t="s">
        <v>105</v>
      </c>
      <c r="E63" s="123" t="s">
        <v>106</v>
      </c>
      <c r="F63" s="126" t="s">
        <v>275</v>
      </c>
      <c r="G63" s="127" t="s">
        <v>133</v>
      </c>
      <c r="H63" s="118" t="s">
        <v>241</v>
      </c>
      <c r="I63" s="119" t="s">
        <v>241</v>
      </c>
      <c r="J63" s="119"/>
      <c r="K63" s="120"/>
    </row>
    <row r="64" spans="1:11" ht="15" customHeight="1" x14ac:dyDescent="0.25">
      <c r="A64" s="399" t="s">
        <v>277</v>
      </c>
      <c r="B64" s="397" t="s">
        <v>278</v>
      </c>
      <c r="C64" s="397" t="s">
        <v>279</v>
      </c>
      <c r="D64" s="135" t="s">
        <v>281</v>
      </c>
      <c r="E64" s="402" t="s">
        <v>290</v>
      </c>
      <c r="F64" s="397" t="s">
        <v>280</v>
      </c>
      <c r="G64" s="398" t="s">
        <v>267</v>
      </c>
      <c r="H64" s="405" t="s">
        <v>241</v>
      </c>
      <c r="I64" s="397" t="s">
        <v>241</v>
      </c>
      <c r="J64" s="397"/>
      <c r="K64" s="398"/>
    </row>
    <row r="65" spans="1:11" x14ac:dyDescent="0.25">
      <c r="A65" s="400"/>
      <c r="B65" s="238"/>
      <c r="C65" s="238"/>
      <c r="D65" s="133" t="s">
        <v>171</v>
      </c>
      <c r="E65" s="403"/>
      <c r="F65" s="238"/>
      <c r="G65" s="334"/>
      <c r="H65" s="242"/>
      <c r="I65" s="238"/>
      <c r="J65" s="238"/>
      <c r="K65" s="334"/>
    </row>
    <row r="66" spans="1:11" x14ac:dyDescent="0.25">
      <c r="A66" s="400"/>
      <c r="B66" s="238"/>
      <c r="C66" s="238"/>
      <c r="D66" s="133" t="s">
        <v>231</v>
      </c>
      <c r="E66" s="403"/>
      <c r="F66" s="238"/>
      <c r="G66" s="334"/>
      <c r="H66" s="242"/>
      <c r="I66" s="238"/>
      <c r="J66" s="238"/>
      <c r="K66" s="334"/>
    </row>
    <row r="67" spans="1:11" x14ac:dyDescent="0.25">
      <c r="A67" s="400"/>
      <c r="B67" s="238"/>
      <c r="C67" s="238"/>
      <c r="D67" s="133" t="s">
        <v>233</v>
      </c>
      <c r="E67" s="403"/>
      <c r="F67" s="238"/>
      <c r="G67" s="334"/>
      <c r="H67" s="242"/>
      <c r="I67" s="238"/>
      <c r="J67" s="238"/>
      <c r="K67" s="334"/>
    </row>
    <row r="68" spans="1:11" x14ac:dyDescent="0.25">
      <c r="A68" s="400"/>
      <c r="B68" s="238"/>
      <c r="C68" s="238"/>
      <c r="D68" s="133" t="s">
        <v>228</v>
      </c>
      <c r="E68" s="403"/>
      <c r="F68" s="238"/>
      <c r="G68" s="334"/>
      <c r="H68" s="242"/>
      <c r="I68" s="238"/>
      <c r="J68" s="238"/>
      <c r="K68" s="334"/>
    </row>
    <row r="69" spans="1:11" x14ac:dyDescent="0.25">
      <c r="A69" s="400"/>
      <c r="B69" s="238"/>
      <c r="C69" s="238"/>
      <c r="D69" s="133" t="s">
        <v>282</v>
      </c>
      <c r="E69" s="403"/>
      <c r="F69" s="238"/>
      <c r="G69" s="334"/>
      <c r="H69" s="242"/>
      <c r="I69" s="238"/>
      <c r="J69" s="238"/>
      <c r="K69" s="334"/>
    </row>
    <row r="70" spans="1:11" x14ac:dyDescent="0.25">
      <c r="A70" s="400"/>
      <c r="B70" s="238"/>
      <c r="C70" s="238"/>
      <c r="D70" s="133" t="s">
        <v>162</v>
      </c>
      <c r="E70" s="403"/>
      <c r="F70" s="238"/>
      <c r="G70" s="334"/>
      <c r="H70" s="242"/>
      <c r="I70" s="238"/>
      <c r="J70" s="238"/>
      <c r="K70" s="334"/>
    </row>
    <row r="71" spans="1:11" x14ac:dyDescent="0.25">
      <c r="A71" s="400"/>
      <c r="B71" s="238"/>
      <c r="C71" s="238"/>
      <c r="D71" s="133" t="s">
        <v>172</v>
      </c>
      <c r="E71" s="403"/>
      <c r="F71" s="238"/>
      <c r="G71" s="334"/>
      <c r="H71" s="242"/>
      <c r="I71" s="238"/>
      <c r="J71" s="238"/>
      <c r="K71" s="334"/>
    </row>
    <row r="72" spans="1:11" x14ac:dyDescent="0.25">
      <c r="A72" s="400"/>
      <c r="B72" s="238"/>
      <c r="C72" s="238"/>
      <c r="D72" s="133" t="s">
        <v>187</v>
      </c>
      <c r="E72" s="403"/>
      <c r="F72" s="238"/>
      <c r="G72" s="334"/>
      <c r="H72" s="242"/>
      <c r="I72" s="238"/>
      <c r="J72" s="238"/>
      <c r="K72" s="334"/>
    </row>
    <row r="73" spans="1:11" x14ac:dyDescent="0.25">
      <c r="A73" s="400"/>
      <c r="B73" s="238"/>
      <c r="C73" s="238"/>
      <c r="D73" s="133" t="s">
        <v>283</v>
      </c>
      <c r="E73" s="403"/>
      <c r="F73" s="238"/>
      <c r="G73" s="334"/>
      <c r="H73" s="242"/>
      <c r="I73" s="238"/>
      <c r="J73" s="238"/>
      <c r="K73" s="334"/>
    </row>
    <row r="74" spans="1:11" x14ac:dyDescent="0.25">
      <c r="A74" s="400"/>
      <c r="B74" s="238"/>
      <c r="C74" s="238"/>
      <c r="D74" s="133" t="s">
        <v>85</v>
      </c>
      <c r="E74" s="403"/>
      <c r="F74" s="238"/>
      <c r="G74" s="334"/>
      <c r="H74" s="242"/>
      <c r="I74" s="238"/>
      <c r="J74" s="238"/>
      <c r="K74" s="334"/>
    </row>
    <row r="75" spans="1:11" x14ac:dyDescent="0.25">
      <c r="A75" s="400"/>
      <c r="B75" s="238"/>
      <c r="C75" s="238"/>
      <c r="D75" s="133" t="s">
        <v>284</v>
      </c>
      <c r="E75" s="403"/>
      <c r="F75" s="238"/>
      <c r="G75" s="334"/>
      <c r="H75" s="242"/>
      <c r="I75" s="238"/>
      <c r="J75" s="238"/>
      <c r="K75" s="334"/>
    </row>
    <row r="76" spans="1:11" x14ac:dyDescent="0.25">
      <c r="A76" s="400"/>
      <c r="B76" s="238"/>
      <c r="C76" s="238"/>
      <c r="D76" s="133" t="s">
        <v>234</v>
      </c>
      <c r="E76" s="403"/>
      <c r="F76" s="238"/>
      <c r="G76" s="334"/>
      <c r="H76" s="242"/>
      <c r="I76" s="238"/>
      <c r="J76" s="238"/>
      <c r="K76" s="334"/>
    </row>
    <row r="77" spans="1:11" x14ac:dyDescent="0.25">
      <c r="A77" s="400"/>
      <c r="B77" s="238"/>
      <c r="C77" s="238"/>
      <c r="D77" s="133" t="s">
        <v>11</v>
      </c>
      <c r="E77" s="403"/>
      <c r="F77" s="238"/>
      <c r="G77" s="334"/>
      <c r="H77" s="242"/>
      <c r="I77" s="238"/>
      <c r="J77" s="238"/>
      <c r="K77" s="334"/>
    </row>
    <row r="78" spans="1:11" x14ac:dyDescent="0.25">
      <c r="A78" s="400"/>
      <c r="B78" s="238"/>
      <c r="C78" s="238"/>
      <c r="D78" s="133" t="s">
        <v>4</v>
      </c>
      <c r="E78" s="403"/>
      <c r="F78" s="238"/>
      <c r="G78" s="334"/>
      <c r="H78" s="242"/>
      <c r="I78" s="238"/>
      <c r="J78" s="238"/>
      <c r="K78" s="334"/>
    </row>
    <row r="79" spans="1:11" x14ac:dyDescent="0.25">
      <c r="A79" s="400"/>
      <c r="B79" s="238"/>
      <c r="C79" s="238"/>
      <c r="D79" s="133" t="s">
        <v>285</v>
      </c>
      <c r="E79" s="403"/>
      <c r="F79" s="238"/>
      <c r="G79" s="334"/>
      <c r="H79" s="242"/>
      <c r="I79" s="238"/>
      <c r="J79" s="238"/>
      <c r="K79" s="334"/>
    </row>
    <row r="80" spans="1:11" x14ac:dyDescent="0.25">
      <c r="A80" s="400"/>
      <c r="B80" s="238"/>
      <c r="C80" s="238"/>
      <c r="D80" s="133" t="s">
        <v>62</v>
      </c>
      <c r="E80" s="403"/>
      <c r="F80" s="238"/>
      <c r="G80" s="334"/>
      <c r="H80" s="242"/>
      <c r="I80" s="238"/>
      <c r="J80" s="238"/>
      <c r="K80" s="334"/>
    </row>
    <row r="81" spans="1:11" x14ac:dyDescent="0.25">
      <c r="A81" s="400"/>
      <c r="B81" s="238"/>
      <c r="C81" s="238"/>
      <c r="D81" s="133" t="s">
        <v>77</v>
      </c>
      <c r="E81" s="403"/>
      <c r="F81" s="238"/>
      <c r="G81" s="334"/>
      <c r="H81" s="242"/>
      <c r="I81" s="238"/>
      <c r="J81" s="238"/>
      <c r="K81" s="334"/>
    </row>
    <row r="82" spans="1:11" x14ac:dyDescent="0.25">
      <c r="A82" s="400"/>
      <c r="B82" s="238"/>
      <c r="C82" s="238"/>
      <c r="D82" s="133" t="s">
        <v>286</v>
      </c>
      <c r="E82" s="403"/>
      <c r="F82" s="238"/>
      <c r="G82" s="334"/>
      <c r="H82" s="242"/>
      <c r="I82" s="238"/>
      <c r="J82" s="238"/>
      <c r="K82" s="334"/>
    </row>
    <row r="83" spans="1:11" x14ac:dyDescent="0.25">
      <c r="A83" s="400"/>
      <c r="B83" s="238"/>
      <c r="C83" s="238"/>
      <c r="D83" s="133" t="s">
        <v>74</v>
      </c>
      <c r="E83" s="403"/>
      <c r="F83" s="238"/>
      <c r="G83" s="334"/>
      <c r="H83" s="242"/>
      <c r="I83" s="238"/>
      <c r="J83" s="238"/>
      <c r="K83" s="334"/>
    </row>
    <row r="84" spans="1:11" x14ac:dyDescent="0.25">
      <c r="A84" s="400"/>
      <c r="B84" s="238"/>
      <c r="C84" s="238"/>
      <c r="D84" s="133" t="s">
        <v>118</v>
      </c>
      <c r="E84" s="403"/>
      <c r="F84" s="238"/>
      <c r="G84" s="334"/>
      <c r="H84" s="242"/>
      <c r="I84" s="238"/>
      <c r="J84" s="238"/>
      <c r="K84" s="334"/>
    </row>
    <row r="85" spans="1:11" x14ac:dyDescent="0.25">
      <c r="A85" s="400"/>
      <c r="B85" s="238"/>
      <c r="C85" s="238"/>
      <c r="D85" s="133" t="s">
        <v>182</v>
      </c>
      <c r="E85" s="403"/>
      <c r="F85" s="238"/>
      <c r="G85" s="334"/>
      <c r="H85" s="242"/>
      <c r="I85" s="238"/>
      <c r="J85" s="238"/>
      <c r="K85" s="334"/>
    </row>
    <row r="86" spans="1:11" x14ac:dyDescent="0.25">
      <c r="A86" s="400"/>
      <c r="B86" s="238"/>
      <c r="C86" s="238"/>
      <c r="D86" s="133" t="s">
        <v>27</v>
      </c>
      <c r="E86" s="403"/>
      <c r="F86" s="238"/>
      <c r="G86" s="334"/>
      <c r="H86" s="242"/>
      <c r="I86" s="238"/>
      <c r="J86" s="238"/>
      <c r="K86" s="334"/>
    </row>
    <row r="87" spans="1:11" x14ac:dyDescent="0.25">
      <c r="A87" s="400"/>
      <c r="B87" s="238"/>
      <c r="C87" s="238"/>
      <c r="D87" s="133" t="s">
        <v>91</v>
      </c>
      <c r="E87" s="404"/>
      <c r="F87" s="238"/>
      <c r="G87" s="334"/>
      <c r="H87" s="242"/>
      <c r="I87" s="238"/>
      <c r="J87" s="238"/>
      <c r="K87" s="334"/>
    </row>
    <row r="88" spans="1:11" x14ac:dyDescent="0.25">
      <c r="A88" s="400"/>
      <c r="B88" s="238"/>
      <c r="C88" s="238"/>
      <c r="D88" s="134" t="s">
        <v>287</v>
      </c>
      <c r="E88" s="244" t="s">
        <v>35</v>
      </c>
      <c r="F88" s="238"/>
      <c r="G88" s="334"/>
      <c r="H88" s="242"/>
      <c r="I88" s="238"/>
      <c r="J88" s="238"/>
      <c r="K88" s="334"/>
    </row>
    <row r="89" spans="1:11" x14ac:dyDescent="0.25">
      <c r="A89" s="400"/>
      <c r="B89" s="238"/>
      <c r="C89" s="238"/>
      <c r="D89" s="134" t="s">
        <v>145</v>
      </c>
      <c r="E89" s="302"/>
      <c r="F89" s="238"/>
      <c r="G89" s="334"/>
      <c r="H89" s="242"/>
      <c r="I89" s="238"/>
      <c r="J89" s="238"/>
      <c r="K89" s="334"/>
    </row>
    <row r="90" spans="1:11" x14ac:dyDescent="0.25">
      <c r="A90" s="400"/>
      <c r="B90" s="238"/>
      <c r="C90" s="238"/>
      <c r="D90" s="134" t="s">
        <v>288</v>
      </c>
      <c r="E90" s="302"/>
      <c r="F90" s="238"/>
      <c r="G90" s="334"/>
      <c r="H90" s="242"/>
      <c r="I90" s="238"/>
      <c r="J90" s="238"/>
      <c r="K90" s="334"/>
    </row>
    <row r="91" spans="1:11" x14ac:dyDescent="0.25">
      <c r="A91" s="400"/>
      <c r="B91" s="238"/>
      <c r="C91" s="238"/>
      <c r="D91" s="134" t="s">
        <v>289</v>
      </c>
      <c r="E91" s="302"/>
      <c r="F91" s="238"/>
      <c r="G91" s="334"/>
      <c r="H91" s="242"/>
      <c r="I91" s="238"/>
      <c r="J91" s="238"/>
      <c r="K91" s="334"/>
    </row>
    <row r="92" spans="1:11" ht="15.75" thickBot="1" x14ac:dyDescent="0.3">
      <c r="A92" s="401"/>
      <c r="B92" s="239"/>
      <c r="C92" s="239"/>
      <c r="D92" s="142" t="s">
        <v>181</v>
      </c>
      <c r="E92" s="302"/>
      <c r="F92" s="239"/>
      <c r="G92" s="335"/>
      <c r="H92" s="243"/>
      <c r="I92" s="239"/>
      <c r="J92" s="239"/>
      <c r="K92" s="335"/>
    </row>
    <row r="93" spans="1:11" x14ac:dyDescent="0.25">
      <c r="A93" s="240" t="s">
        <v>306</v>
      </c>
      <c r="B93" s="236" t="s">
        <v>409</v>
      </c>
      <c r="C93" s="259" t="s">
        <v>303</v>
      </c>
      <c r="D93" s="135" t="s">
        <v>26</v>
      </c>
      <c r="E93" s="259" t="s">
        <v>290</v>
      </c>
      <c r="F93" s="236" t="s">
        <v>305</v>
      </c>
      <c r="G93" s="350" t="s">
        <v>133</v>
      </c>
      <c r="H93" s="353" t="s">
        <v>241</v>
      </c>
      <c r="I93" s="259" t="s">
        <v>241</v>
      </c>
      <c r="J93" s="336"/>
      <c r="K93" s="339"/>
    </row>
    <row r="94" spans="1:11" x14ac:dyDescent="0.25">
      <c r="A94" s="241"/>
      <c r="B94" s="237"/>
      <c r="C94" s="255"/>
      <c r="D94" s="133" t="s">
        <v>192</v>
      </c>
      <c r="E94" s="255"/>
      <c r="F94" s="237"/>
      <c r="G94" s="351"/>
      <c r="H94" s="354"/>
      <c r="I94" s="255"/>
      <c r="J94" s="337"/>
      <c r="K94" s="340"/>
    </row>
    <row r="95" spans="1:11" x14ac:dyDescent="0.25">
      <c r="A95" s="241"/>
      <c r="B95" s="237"/>
      <c r="C95" s="255"/>
      <c r="D95" s="133" t="s">
        <v>304</v>
      </c>
      <c r="E95" s="255"/>
      <c r="F95" s="237"/>
      <c r="G95" s="351"/>
      <c r="H95" s="354"/>
      <c r="I95" s="255"/>
      <c r="J95" s="337"/>
      <c r="K95" s="340"/>
    </row>
    <row r="96" spans="1:11" x14ac:dyDescent="0.25">
      <c r="A96" s="241"/>
      <c r="B96" s="237"/>
      <c r="C96" s="255"/>
      <c r="D96" s="133" t="s">
        <v>19</v>
      </c>
      <c r="E96" s="255"/>
      <c r="F96" s="237"/>
      <c r="G96" s="351"/>
      <c r="H96" s="354"/>
      <c r="I96" s="255"/>
      <c r="J96" s="337"/>
      <c r="K96" s="340"/>
    </row>
    <row r="97" spans="1:11" x14ac:dyDescent="0.25">
      <c r="A97" s="241"/>
      <c r="B97" s="237"/>
      <c r="C97" s="255"/>
      <c r="D97" s="133" t="s">
        <v>20</v>
      </c>
      <c r="E97" s="255"/>
      <c r="F97" s="237"/>
      <c r="G97" s="351"/>
      <c r="H97" s="354"/>
      <c r="I97" s="255"/>
      <c r="J97" s="337"/>
      <c r="K97" s="340"/>
    </row>
    <row r="98" spans="1:11" x14ac:dyDescent="0.25">
      <c r="A98" s="241"/>
      <c r="B98" s="237"/>
      <c r="C98" s="255"/>
      <c r="D98" s="133" t="s">
        <v>24</v>
      </c>
      <c r="E98" s="255"/>
      <c r="F98" s="237"/>
      <c r="G98" s="351"/>
      <c r="H98" s="354"/>
      <c r="I98" s="255"/>
      <c r="J98" s="337"/>
      <c r="K98" s="340"/>
    </row>
    <row r="99" spans="1:11" x14ac:dyDescent="0.25">
      <c r="A99" s="241"/>
      <c r="B99" s="237"/>
      <c r="C99" s="255"/>
      <c r="D99" s="133" t="s">
        <v>27</v>
      </c>
      <c r="E99" s="255"/>
      <c r="F99" s="237"/>
      <c r="G99" s="351"/>
      <c r="H99" s="354"/>
      <c r="I99" s="255"/>
      <c r="J99" s="337"/>
      <c r="K99" s="340"/>
    </row>
    <row r="100" spans="1:11" x14ac:dyDescent="0.25">
      <c r="A100" s="241"/>
      <c r="B100" s="237"/>
      <c r="C100" s="255"/>
      <c r="D100" s="133" t="s">
        <v>21</v>
      </c>
      <c r="E100" s="255"/>
      <c r="F100" s="237"/>
      <c r="G100" s="351"/>
      <c r="H100" s="354"/>
      <c r="I100" s="255"/>
      <c r="J100" s="337"/>
      <c r="K100" s="340"/>
    </row>
    <row r="101" spans="1:11" x14ac:dyDescent="0.25">
      <c r="A101" s="241"/>
      <c r="B101" s="237"/>
      <c r="C101" s="255"/>
      <c r="D101" s="133" t="s">
        <v>22</v>
      </c>
      <c r="E101" s="255"/>
      <c r="F101" s="237"/>
      <c r="G101" s="351"/>
      <c r="H101" s="354"/>
      <c r="I101" s="255"/>
      <c r="J101" s="337"/>
      <c r="K101" s="340"/>
    </row>
    <row r="102" spans="1:11" x14ac:dyDescent="0.25">
      <c r="A102" s="320"/>
      <c r="B102" s="252"/>
      <c r="C102" s="244"/>
      <c r="D102" s="143" t="s">
        <v>23</v>
      </c>
      <c r="E102" s="244"/>
      <c r="F102" s="252"/>
      <c r="G102" s="367"/>
      <c r="H102" s="361"/>
      <c r="I102" s="244"/>
      <c r="J102" s="365"/>
      <c r="K102" s="366"/>
    </row>
    <row r="103" spans="1:11" x14ac:dyDescent="0.25">
      <c r="A103" s="320"/>
      <c r="B103" s="252"/>
      <c r="C103" s="244"/>
      <c r="D103" s="210" t="s">
        <v>14</v>
      </c>
      <c r="E103" s="244"/>
      <c r="F103" s="252"/>
      <c r="G103" s="367"/>
      <c r="H103" s="361"/>
      <c r="I103" s="244"/>
      <c r="J103" s="365"/>
      <c r="K103" s="366"/>
    </row>
    <row r="104" spans="1:11" x14ac:dyDescent="0.25">
      <c r="A104" s="320"/>
      <c r="B104" s="252"/>
      <c r="C104" s="244"/>
      <c r="D104" s="210" t="s">
        <v>410</v>
      </c>
      <c r="E104" s="244"/>
      <c r="F104" s="252"/>
      <c r="G104" s="367"/>
      <c r="H104" s="361"/>
      <c r="I104" s="244"/>
      <c r="J104" s="365"/>
      <c r="K104" s="366"/>
    </row>
    <row r="105" spans="1:11" x14ac:dyDescent="0.25">
      <c r="A105" s="320"/>
      <c r="B105" s="252"/>
      <c r="C105" s="244"/>
      <c r="D105" s="210" t="s">
        <v>16</v>
      </c>
      <c r="E105" s="244"/>
      <c r="F105" s="252"/>
      <c r="G105" s="367"/>
      <c r="H105" s="361"/>
      <c r="I105" s="244"/>
      <c r="J105" s="365"/>
      <c r="K105" s="366"/>
    </row>
    <row r="106" spans="1:11" x14ac:dyDescent="0.25">
      <c r="A106" s="320"/>
      <c r="B106" s="252"/>
      <c r="C106" s="244"/>
      <c r="D106" s="210" t="s">
        <v>17</v>
      </c>
      <c r="E106" s="244"/>
      <c r="F106" s="252"/>
      <c r="G106" s="367"/>
      <c r="H106" s="361"/>
      <c r="I106" s="244"/>
      <c r="J106" s="365"/>
      <c r="K106" s="366"/>
    </row>
    <row r="107" spans="1:11" x14ac:dyDescent="0.25">
      <c r="A107" s="320"/>
      <c r="B107" s="252"/>
      <c r="C107" s="244"/>
      <c r="D107" s="210" t="s">
        <v>60</v>
      </c>
      <c r="E107" s="244"/>
      <c r="F107" s="252"/>
      <c r="G107" s="367"/>
      <c r="H107" s="361"/>
      <c r="I107" s="244"/>
      <c r="J107" s="365"/>
      <c r="K107" s="366"/>
    </row>
    <row r="108" spans="1:11" x14ac:dyDescent="0.25">
      <c r="A108" s="320"/>
      <c r="B108" s="252"/>
      <c r="C108" s="244"/>
      <c r="D108" s="210" t="s">
        <v>69</v>
      </c>
      <c r="E108" s="244"/>
      <c r="F108" s="252"/>
      <c r="G108" s="367"/>
      <c r="H108" s="361"/>
      <c r="I108" s="244"/>
      <c r="J108" s="365"/>
      <c r="K108" s="366"/>
    </row>
    <row r="109" spans="1:11" x14ac:dyDescent="0.25">
      <c r="A109" s="320"/>
      <c r="B109" s="252"/>
      <c r="C109" s="244"/>
      <c r="D109" s="210" t="s">
        <v>411</v>
      </c>
      <c r="E109" s="244"/>
      <c r="F109" s="252"/>
      <c r="G109" s="367"/>
      <c r="H109" s="361"/>
      <c r="I109" s="244"/>
      <c r="J109" s="365"/>
      <c r="K109" s="366"/>
    </row>
    <row r="110" spans="1:11" x14ac:dyDescent="0.25">
      <c r="A110" s="320"/>
      <c r="B110" s="252"/>
      <c r="C110" s="244"/>
      <c r="D110" s="210" t="s">
        <v>66</v>
      </c>
      <c r="E110" s="244"/>
      <c r="F110" s="252"/>
      <c r="G110" s="367"/>
      <c r="H110" s="361"/>
      <c r="I110" s="244"/>
      <c r="J110" s="365"/>
      <c r="K110" s="366"/>
    </row>
    <row r="111" spans="1:11" x14ac:dyDescent="0.25">
      <c r="A111" s="320"/>
      <c r="B111" s="252"/>
      <c r="C111" s="244"/>
      <c r="D111" s="210" t="s">
        <v>65</v>
      </c>
      <c r="E111" s="244"/>
      <c r="F111" s="252"/>
      <c r="G111" s="367"/>
      <c r="H111" s="361"/>
      <c r="I111" s="244"/>
      <c r="J111" s="365"/>
      <c r="K111" s="366"/>
    </row>
    <row r="112" spans="1:11" ht="15.75" thickBot="1" x14ac:dyDescent="0.3">
      <c r="A112" s="320"/>
      <c r="B112" s="252"/>
      <c r="C112" s="244"/>
      <c r="D112" s="210" t="s">
        <v>61</v>
      </c>
      <c r="E112" s="244"/>
      <c r="F112" s="252"/>
      <c r="G112" s="367"/>
      <c r="H112" s="361"/>
      <c r="I112" s="244"/>
      <c r="J112" s="365"/>
      <c r="K112" s="366"/>
    </row>
    <row r="113" spans="1:11" x14ac:dyDescent="0.25">
      <c r="A113" s="240" t="s">
        <v>307</v>
      </c>
      <c r="B113" s="362" t="s">
        <v>323</v>
      </c>
      <c r="C113" s="259" t="s">
        <v>308</v>
      </c>
      <c r="D113" s="144" t="s">
        <v>75</v>
      </c>
      <c r="E113" s="236" t="s">
        <v>328</v>
      </c>
      <c r="F113" s="259" t="s">
        <v>324</v>
      </c>
      <c r="G113" s="256" t="s">
        <v>325</v>
      </c>
      <c r="H113" s="353" t="s">
        <v>241</v>
      </c>
      <c r="I113" s="259" t="s">
        <v>241</v>
      </c>
      <c r="J113" s="259" t="s">
        <v>241</v>
      </c>
      <c r="K113" s="356"/>
    </row>
    <row r="114" spans="1:11" x14ac:dyDescent="0.25">
      <c r="A114" s="241"/>
      <c r="B114" s="363"/>
      <c r="C114" s="255"/>
      <c r="D114" s="1" t="s">
        <v>309</v>
      </c>
      <c r="E114" s="237"/>
      <c r="F114" s="255"/>
      <c r="G114" s="250"/>
      <c r="H114" s="354"/>
      <c r="I114" s="255"/>
      <c r="J114" s="255"/>
      <c r="K114" s="357"/>
    </row>
    <row r="115" spans="1:11" x14ac:dyDescent="0.25">
      <c r="A115" s="241"/>
      <c r="B115" s="363"/>
      <c r="C115" s="255"/>
      <c r="D115" s="1" t="s">
        <v>310</v>
      </c>
      <c r="E115" s="237"/>
      <c r="F115" s="255"/>
      <c r="G115" s="250"/>
      <c r="H115" s="354"/>
      <c r="I115" s="255"/>
      <c r="J115" s="255"/>
      <c r="K115" s="357"/>
    </row>
    <row r="116" spans="1:11" x14ac:dyDescent="0.25">
      <c r="A116" s="241"/>
      <c r="B116" s="363"/>
      <c r="C116" s="255"/>
      <c r="D116" s="1" t="s">
        <v>311</v>
      </c>
      <c r="E116" s="237"/>
      <c r="F116" s="255"/>
      <c r="G116" s="250"/>
      <c r="H116" s="354"/>
      <c r="I116" s="255"/>
      <c r="J116" s="255"/>
      <c r="K116" s="357"/>
    </row>
    <row r="117" spans="1:11" x14ac:dyDescent="0.25">
      <c r="A117" s="241"/>
      <c r="B117" s="363"/>
      <c r="C117" s="255"/>
      <c r="D117" s="1" t="s">
        <v>320</v>
      </c>
      <c r="E117" s="237"/>
      <c r="F117" s="255"/>
      <c r="G117" s="250"/>
      <c r="H117" s="354"/>
      <c r="I117" s="255"/>
      <c r="J117" s="255"/>
      <c r="K117" s="357"/>
    </row>
    <row r="118" spans="1:11" x14ac:dyDescent="0.25">
      <c r="A118" s="241"/>
      <c r="B118" s="363"/>
      <c r="C118" s="255"/>
      <c r="D118" s="1" t="s">
        <v>312</v>
      </c>
      <c r="E118" s="237"/>
      <c r="F118" s="255"/>
      <c r="G118" s="250"/>
      <c r="H118" s="354"/>
      <c r="I118" s="255"/>
      <c r="J118" s="255"/>
      <c r="K118" s="357"/>
    </row>
    <row r="119" spans="1:11" x14ac:dyDescent="0.25">
      <c r="A119" s="241"/>
      <c r="B119" s="363"/>
      <c r="C119" s="255"/>
      <c r="D119" s="1" t="s">
        <v>322</v>
      </c>
      <c r="E119" s="237"/>
      <c r="F119" s="255"/>
      <c r="G119" s="250"/>
      <c r="H119" s="354"/>
      <c r="I119" s="255"/>
      <c r="J119" s="255"/>
      <c r="K119" s="357"/>
    </row>
    <row r="120" spans="1:11" x14ac:dyDescent="0.25">
      <c r="A120" s="241"/>
      <c r="B120" s="363"/>
      <c r="C120" s="255"/>
      <c r="D120" s="1" t="s">
        <v>313</v>
      </c>
      <c r="E120" s="237"/>
      <c r="F120" s="255"/>
      <c r="G120" s="250"/>
      <c r="H120" s="354"/>
      <c r="I120" s="255"/>
      <c r="J120" s="255"/>
      <c r="K120" s="357"/>
    </row>
    <row r="121" spans="1:11" x14ac:dyDescent="0.25">
      <c r="A121" s="241"/>
      <c r="B121" s="363"/>
      <c r="C121" s="255"/>
      <c r="D121" s="1" t="s">
        <v>314</v>
      </c>
      <c r="E121" s="237"/>
      <c r="F121" s="255"/>
      <c r="G121" s="250"/>
      <c r="H121" s="354"/>
      <c r="I121" s="255"/>
      <c r="J121" s="255"/>
      <c r="K121" s="357"/>
    </row>
    <row r="122" spans="1:11" x14ac:dyDescent="0.25">
      <c r="A122" s="241"/>
      <c r="B122" s="363"/>
      <c r="C122" s="255"/>
      <c r="D122" s="1" t="s">
        <v>61</v>
      </c>
      <c r="E122" s="237"/>
      <c r="F122" s="255"/>
      <c r="G122" s="250"/>
      <c r="H122" s="354"/>
      <c r="I122" s="255"/>
      <c r="J122" s="255"/>
      <c r="K122" s="357"/>
    </row>
    <row r="123" spans="1:11" x14ac:dyDescent="0.25">
      <c r="A123" s="241"/>
      <c r="B123" s="363"/>
      <c r="C123" s="255"/>
      <c r="D123" s="1" t="s">
        <v>315</v>
      </c>
      <c r="E123" s="237"/>
      <c r="F123" s="255"/>
      <c r="G123" s="250"/>
      <c r="H123" s="354"/>
      <c r="I123" s="255"/>
      <c r="J123" s="255"/>
      <c r="K123" s="357"/>
    </row>
    <row r="124" spans="1:11" x14ac:dyDescent="0.25">
      <c r="A124" s="241"/>
      <c r="B124" s="363"/>
      <c r="C124" s="255"/>
      <c r="D124" s="1" t="s">
        <v>316</v>
      </c>
      <c r="E124" s="237"/>
      <c r="F124" s="255"/>
      <c r="G124" s="250"/>
      <c r="H124" s="354"/>
      <c r="I124" s="255"/>
      <c r="J124" s="255"/>
      <c r="K124" s="357"/>
    </row>
    <row r="125" spans="1:11" x14ac:dyDescent="0.25">
      <c r="A125" s="241"/>
      <c r="B125" s="363"/>
      <c r="C125" s="255"/>
      <c r="D125" s="1" t="s">
        <v>317</v>
      </c>
      <c r="E125" s="237"/>
      <c r="F125" s="255"/>
      <c r="G125" s="250"/>
      <c r="H125" s="354"/>
      <c r="I125" s="255"/>
      <c r="J125" s="255"/>
      <c r="K125" s="357"/>
    </row>
    <row r="126" spans="1:11" x14ac:dyDescent="0.25">
      <c r="A126" s="241"/>
      <c r="B126" s="363"/>
      <c r="C126" s="255"/>
      <c r="D126" s="1" t="s">
        <v>318</v>
      </c>
      <c r="E126" s="237"/>
      <c r="F126" s="255"/>
      <c r="G126" s="250"/>
      <c r="H126" s="354"/>
      <c r="I126" s="255"/>
      <c r="J126" s="255"/>
      <c r="K126" s="357"/>
    </row>
    <row r="127" spans="1:11" x14ac:dyDescent="0.25">
      <c r="A127" s="241"/>
      <c r="B127" s="363"/>
      <c r="C127" s="255"/>
      <c r="D127" s="1" t="s">
        <v>319</v>
      </c>
      <c r="E127" s="237"/>
      <c r="F127" s="255"/>
      <c r="G127" s="250"/>
      <c r="H127" s="354"/>
      <c r="I127" s="255"/>
      <c r="J127" s="255"/>
      <c r="K127" s="357"/>
    </row>
    <row r="128" spans="1:11" x14ac:dyDescent="0.25">
      <c r="A128" s="241"/>
      <c r="B128" s="363"/>
      <c r="C128" s="255"/>
      <c r="D128" s="1" t="s">
        <v>228</v>
      </c>
      <c r="E128" s="237"/>
      <c r="F128" s="255"/>
      <c r="G128" s="250"/>
      <c r="H128" s="354"/>
      <c r="I128" s="255"/>
      <c r="J128" s="255"/>
      <c r="K128" s="357"/>
    </row>
    <row r="129" spans="1:11" x14ac:dyDescent="0.25">
      <c r="A129" s="241"/>
      <c r="B129" s="363"/>
      <c r="C129" s="255"/>
      <c r="D129" s="1" t="s">
        <v>21</v>
      </c>
      <c r="E129" s="237"/>
      <c r="F129" s="255"/>
      <c r="G129" s="250"/>
      <c r="H129" s="354"/>
      <c r="I129" s="255"/>
      <c r="J129" s="255"/>
      <c r="K129" s="357"/>
    </row>
    <row r="130" spans="1:11" x14ac:dyDescent="0.25">
      <c r="A130" s="241"/>
      <c r="B130" s="363"/>
      <c r="C130" s="255"/>
      <c r="D130" s="1" t="s">
        <v>15</v>
      </c>
      <c r="E130" s="237"/>
      <c r="F130" s="255"/>
      <c r="G130" s="250"/>
      <c r="H130" s="354"/>
      <c r="I130" s="255"/>
      <c r="J130" s="255"/>
      <c r="K130" s="357"/>
    </row>
    <row r="131" spans="1:11" x14ac:dyDescent="0.25">
      <c r="A131" s="241"/>
      <c r="B131" s="363"/>
      <c r="C131" s="255"/>
      <c r="D131" s="1" t="s">
        <v>69</v>
      </c>
      <c r="E131" s="237"/>
      <c r="F131" s="255"/>
      <c r="G131" s="250"/>
      <c r="H131" s="354"/>
      <c r="I131" s="255"/>
      <c r="J131" s="255"/>
      <c r="K131" s="357"/>
    </row>
    <row r="132" spans="1:11" x14ac:dyDescent="0.25">
      <c r="A132" s="241"/>
      <c r="B132" s="363"/>
      <c r="C132" s="255"/>
      <c r="D132" s="1" t="s">
        <v>67</v>
      </c>
      <c r="E132" s="237"/>
      <c r="F132" s="255"/>
      <c r="G132" s="250"/>
      <c r="H132" s="354"/>
      <c r="I132" s="255"/>
      <c r="J132" s="255"/>
      <c r="K132" s="357"/>
    </row>
    <row r="133" spans="1:11" ht="15.75" thickBot="1" x14ac:dyDescent="0.3">
      <c r="A133" s="320"/>
      <c r="B133" s="364"/>
      <c r="C133" s="244"/>
      <c r="D133" s="141" t="s">
        <v>321</v>
      </c>
      <c r="E133" s="252"/>
      <c r="F133" s="244"/>
      <c r="G133" s="251"/>
      <c r="H133" s="361"/>
      <c r="I133" s="244"/>
      <c r="J133" s="244"/>
      <c r="K133" s="326"/>
    </row>
    <row r="134" spans="1:11" x14ac:dyDescent="0.25">
      <c r="A134" s="240" t="s">
        <v>326</v>
      </c>
      <c r="B134" s="360" t="s">
        <v>347</v>
      </c>
      <c r="C134" s="259" t="s">
        <v>219</v>
      </c>
      <c r="D134" s="146"/>
      <c r="E134" s="236" t="s">
        <v>328</v>
      </c>
      <c r="F134" s="236" t="s">
        <v>327</v>
      </c>
      <c r="G134" s="350" t="s">
        <v>267</v>
      </c>
      <c r="H134" s="353"/>
      <c r="I134" s="259"/>
      <c r="J134" s="259"/>
      <c r="K134" s="356"/>
    </row>
    <row r="135" spans="1:11" x14ac:dyDescent="0.25">
      <c r="A135" s="241"/>
      <c r="B135" s="255"/>
      <c r="C135" s="255"/>
      <c r="D135" s="145"/>
      <c r="E135" s="237"/>
      <c r="F135" s="237"/>
      <c r="G135" s="351"/>
      <c r="H135" s="354"/>
      <c r="I135" s="255"/>
      <c r="J135" s="255"/>
      <c r="K135" s="357"/>
    </row>
    <row r="136" spans="1:11" x14ac:dyDescent="0.25">
      <c r="A136" s="241"/>
      <c r="B136" s="255"/>
      <c r="C136" s="255"/>
      <c r="D136" s="145"/>
      <c r="E136" s="237"/>
      <c r="F136" s="237"/>
      <c r="G136" s="351"/>
      <c r="H136" s="354"/>
      <c r="I136" s="255"/>
      <c r="J136" s="255"/>
      <c r="K136" s="357"/>
    </row>
    <row r="137" spans="1:11" x14ac:dyDescent="0.25">
      <c r="A137" s="241"/>
      <c r="B137" s="255"/>
      <c r="C137" s="255"/>
      <c r="D137" s="145"/>
      <c r="E137" s="237"/>
      <c r="F137" s="237"/>
      <c r="G137" s="351"/>
      <c r="H137" s="354"/>
      <c r="I137" s="255"/>
      <c r="J137" s="255"/>
      <c r="K137" s="357"/>
    </row>
    <row r="138" spans="1:11" x14ac:dyDescent="0.25">
      <c r="A138" s="241"/>
      <c r="B138" s="255"/>
      <c r="C138" s="255"/>
      <c r="D138" s="145"/>
      <c r="E138" s="237"/>
      <c r="F138" s="237"/>
      <c r="G138" s="351"/>
      <c r="H138" s="354"/>
      <c r="I138" s="255"/>
      <c r="J138" s="255"/>
      <c r="K138" s="357"/>
    </row>
    <row r="139" spans="1:11" x14ac:dyDescent="0.25">
      <c r="A139" s="241"/>
      <c r="B139" s="255"/>
      <c r="C139" s="255"/>
      <c r="D139" s="145"/>
      <c r="E139" s="237"/>
      <c r="F139" s="237"/>
      <c r="G139" s="351"/>
      <c r="H139" s="354"/>
      <c r="I139" s="255"/>
      <c r="J139" s="255"/>
      <c r="K139" s="357"/>
    </row>
    <row r="140" spans="1:11" ht="15.75" thickBot="1" x14ac:dyDescent="0.3">
      <c r="A140" s="359"/>
      <c r="B140" s="348"/>
      <c r="C140" s="348"/>
      <c r="D140" s="147"/>
      <c r="E140" s="349"/>
      <c r="F140" s="349"/>
      <c r="G140" s="352"/>
      <c r="H140" s="355"/>
      <c r="I140" s="348"/>
      <c r="J140" s="348"/>
      <c r="K140" s="358"/>
    </row>
    <row r="141" spans="1:11" x14ac:dyDescent="0.25">
      <c r="A141" s="240" t="s">
        <v>329</v>
      </c>
      <c r="B141" s="360" t="s">
        <v>330</v>
      </c>
      <c r="C141" s="259" t="s">
        <v>331</v>
      </c>
      <c r="D141" s="146"/>
      <c r="E141" s="236" t="s">
        <v>332</v>
      </c>
      <c r="F141" s="236" t="s">
        <v>327</v>
      </c>
      <c r="G141" s="350" t="s">
        <v>267</v>
      </c>
      <c r="H141" s="353"/>
      <c r="I141" s="259"/>
      <c r="J141" s="259"/>
      <c r="K141" s="356"/>
    </row>
    <row r="142" spans="1:11" x14ac:dyDescent="0.25">
      <c r="A142" s="241"/>
      <c r="B142" s="255"/>
      <c r="C142" s="255"/>
      <c r="D142" s="145"/>
      <c r="E142" s="237"/>
      <c r="F142" s="237"/>
      <c r="G142" s="351"/>
      <c r="H142" s="354"/>
      <c r="I142" s="255"/>
      <c r="J142" s="255"/>
      <c r="K142" s="357"/>
    </row>
    <row r="143" spans="1:11" x14ac:dyDescent="0.25">
      <c r="A143" s="241"/>
      <c r="B143" s="255"/>
      <c r="C143" s="255"/>
      <c r="D143" s="145"/>
      <c r="E143" s="237"/>
      <c r="F143" s="237"/>
      <c r="G143" s="351"/>
      <c r="H143" s="354"/>
      <c r="I143" s="255"/>
      <c r="J143" s="255"/>
      <c r="K143" s="357"/>
    </row>
    <row r="144" spans="1:11" x14ac:dyDescent="0.25">
      <c r="A144" s="241"/>
      <c r="B144" s="255"/>
      <c r="C144" s="255"/>
      <c r="D144" s="145"/>
      <c r="E144" s="237"/>
      <c r="F144" s="237"/>
      <c r="G144" s="351"/>
      <c r="H144" s="354"/>
      <c r="I144" s="255"/>
      <c r="J144" s="255"/>
      <c r="K144" s="357"/>
    </row>
    <row r="145" spans="1:11" x14ac:dyDescent="0.25">
      <c r="A145" s="241"/>
      <c r="B145" s="255"/>
      <c r="C145" s="255"/>
      <c r="D145" s="145"/>
      <c r="E145" s="237"/>
      <c r="F145" s="237"/>
      <c r="G145" s="351"/>
      <c r="H145" s="354"/>
      <c r="I145" s="255"/>
      <c r="J145" s="255"/>
      <c r="K145" s="357"/>
    </row>
    <row r="146" spans="1:11" x14ac:dyDescent="0.25">
      <c r="A146" s="241"/>
      <c r="B146" s="255"/>
      <c r="C146" s="255"/>
      <c r="D146" s="145"/>
      <c r="E146" s="237"/>
      <c r="F146" s="237"/>
      <c r="G146" s="351"/>
      <c r="H146" s="354"/>
      <c r="I146" s="255"/>
      <c r="J146" s="255"/>
      <c r="K146" s="357"/>
    </row>
    <row r="147" spans="1:11" ht="15.75" thickBot="1" x14ac:dyDescent="0.3">
      <c r="A147" s="359"/>
      <c r="B147" s="348"/>
      <c r="C147" s="348"/>
      <c r="D147" s="147"/>
      <c r="E147" s="349"/>
      <c r="F147" s="349"/>
      <c r="G147" s="352"/>
      <c r="H147" s="355"/>
      <c r="I147" s="348"/>
      <c r="J147" s="348"/>
      <c r="K147" s="358"/>
    </row>
    <row r="148" spans="1:11" ht="15" customHeight="1" x14ac:dyDescent="0.25">
      <c r="A148" s="345" t="s">
        <v>384</v>
      </c>
      <c r="B148" s="301" t="s">
        <v>385</v>
      </c>
      <c r="C148" s="342" t="s">
        <v>386</v>
      </c>
      <c r="D148" s="135" t="s">
        <v>26</v>
      </c>
      <c r="E148" s="259" t="s">
        <v>290</v>
      </c>
      <c r="F148" s="236" t="s">
        <v>387</v>
      </c>
      <c r="G148" s="350" t="s">
        <v>135</v>
      </c>
      <c r="H148" s="353" t="s">
        <v>241</v>
      </c>
      <c r="I148" s="259" t="s">
        <v>241</v>
      </c>
      <c r="J148" s="336"/>
      <c r="K148" s="339"/>
    </row>
    <row r="149" spans="1:11" x14ac:dyDescent="0.25">
      <c r="A149" s="346"/>
      <c r="B149" s="302"/>
      <c r="C149" s="343"/>
      <c r="D149" s="133" t="s">
        <v>192</v>
      </c>
      <c r="E149" s="255"/>
      <c r="F149" s="237"/>
      <c r="G149" s="351"/>
      <c r="H149" s="354"/>
      <c r="I149" s="255"/>
      <c r="J149" s="337"/>
      <c r="K149" s="340"/>
    </row>
    <row r="150" spans="1:11" x14ac:dyDescent="0.25">
      <c r="A150" s="346"/>
      <c r="B150" s="302"/>
      <c r="C150" s="343"/>
      <c r="D150" s="133" t="s">
        <v>304</v>
      </c>
      <c r="E150" s="255"/>
      <c r="F150" s="237"/>
      <c r="G150" s="351"/>
      <c r="H150" s="354"/>
      <c r="I150" s="255"/>
      <c r="J150" s="337"/>
      <c r="K150" s="340"/>
    </row>
    <row r="151" spans="1:11" x14ac:dyDescent="0.25">
      <c r="A151" s="346"/>
      <c r="B151" s="302"/>
      <c r="C151" s="343"/>
      <c r="D151" s="133" t="s">
        <v>19</v>
      </c>
      <c r="E151" s="255"/>
      <c r="F151" s="237"/>
      <c r="G151" s="351"/>
      <c r="H151" s="354"/>
      <c r="I151" s="255"/>
      <c r="J151" s="337"/>
      <c r="K151" s="340"/>
    </row>
    <row r="152" spans="1:11" x14ac:dyDescent="0.25">
      <c r="A152" s="346"/>
      <c r="B152" s="302"/>
      <c r="C152" s="343"/>
      <c r="D152" s="133" t="s">
        <v>20</v>
      </c>
      <c r="E152" s="255"/>
      <c r="F152" s="237"/>
      <c r="G152" s="351"/>
      <c r="H152" s="354"/>
      <c r="I152" s="255"/>
      <c r="J152" s="337"/>
      <c r="K152" s="340"/>
    </row>
    <row r="153" spans="1:11" x14ac:dyDescent="0.25">
      <c r="A153" s="346"/>
      <c r="B153" s="302"/>
      <c r="C153" s="343"/>
      <c r="D153" s="133" t="s">
        <v>24</v>
      </c>
      <c r="E153" s="255"/>
      <c r="F153" s="237"/>
      <c r="G153" s="351"/>
      <c r="H153" s="354"/>
      <c r="I153" s="255"/>
      <c r="J153" s="337"/>
      <c r="K153" s="340"/>
    </row>
    <row r="154" spans="1:11" x14ac:dyDescent="0.25">
      <c r="A154" s="346"/>
      <c r="B154" s="302"/>
      <c r="C154" s="343"/>
      <c r="D154" s="133" t="s">
        <v>27</v>
      </c>
      <c r="E154" s="255"/>
      <c r="F154" s="237"/>
      <c r="G154" s="351"/>
      <c r="H154" s="354"/>
      <c r="I154" s="255"/>
      <c r="J154" s="337"/>
      <c r="K154" s="340"/>
    </row>
    <row r="155" spans="1:11" x14ac:dyDescent="0.25">
      <c r="A155" s="346"/>
      <c r="B155" s="302"/>
      <c r="C155" s="343"/>
      <c r="D155" s="133" t="s">
        <v>21</v>
      </c>
      <c r="E155" s="255"/>
      <c r="F155" s="237"/>
      <c r="G155" s="351"/>
      <c r="H155" s="354"/>
      <c r="I155" s="255"/>
      <c r="J155" s="337"/>
      <c r="K155" s="340"/>
    </row>
    <row r="156" spans="1:11" ht="15.75" thickBot="1" x14ac:dyDescent="0.3">
      <c r="A156" s="347"/>
      <c r="B156" s="331"/>
      <c r="C156" s="344"/>
      <c r="D156" s="190" t="s">
        <v>22</v>
      </c>
      <c r="E156" s="348"/>
      <c r="F156" s="349"/>
      <c r="G156" s="352"/>
      <c r="H156" s="355"/>
      <c r="I156" s="348"/>
      <c r="J156" s="338"/>
      <c r="K156" s="341"/>
    </row>
  </sheetData>
  <mergeCells count="99">
    <mergeCell ref="J64:J92"/>
    <mergeCell ref="K64:K92"/>
    <mergeCell ref="C64:C92"/>
    <mergeCell ref="B64:B92"/>
    <mergeCell ref="A64:A92"/>
    <mergeCell ref="E88:E92"/>
    <mergeCell ref="E64:E87"/>
    <mergeCell ref="F64:F92"/>
    <mergeCell ref="G64:G92"/>
    <mergeCell ref="H64:H92"/>
    <mergeCell ref="I64:I92"/>
    <mergeCell ref="B7:B16"/>
    <mergeCell ref="C7:C16"/>
    <mergeCell ref="E7:E8"/>
    <mergeCell ref="F7:F16"/>
    <mergeCell ref="E14:E15"/>
    <mergeCell ref="A21:A61"/>
    <mergeCell ref="F21:F61"/>
    <mergeCell ref="E41:E61"/>
    <mergeCell ref="G21:G61"/>
    <mergeCell ref="H21:H40"/>
    <mergeCell ref="B21:B40"/>
    <mergeCell ref="C21:C40"/>
    <mergeCell ref="E21:E40"/>
    <mergeCell ref="B41:B61"/>
    <mergeCell ref="C41:C61"/>
    <mergeCell ref="I21:I40"/>
    <mergeCell ref="J21:J40"/>
    <mergeCell ref="K21:K40"/>
    <mergeCell ref="H41:H61"/>
    <mergeCell ref="I41:I61"/>
    <mergeCell ref="J41:J61"/>
    <mergeCell ref="K41:K61"/>
    <mergeCell ref="F17:F20"/>
    <mergeCell ref="G17:G20"/>
    <mergeCell ref="H17:H20"/>
    <mergeCell ref="I17:I20"/>
    <mergeCell ref="A1:K1"/>
    <mergeCell ref="H7:H16"/>
    <mergeCell ref="I7:I16"/>
    <mergeCell ref="J7:J16"/>
    <mergeCell ref="K7:K16"/>
    <mergeCell ref="A17:A20"/>
    <mergeCell ref="B17:B20"/>
    <mergeCell ref="C17:C20"/>
    <mergeCell ref="D17:D20"/>
    <mergeCell ref="E17:E20"/>
    <mergeCell ref="G7:G16"/>
    <mergeCell ref="A7:A16"/>
    <mergeCell ref="K93:K112"/>
    <mergeCell ref="C93:C112"/>
    <mergeCell ref="B93:B112"/>
    <mergeCell ref="A93:A112"/>
    <mergeCell ref="E93:E112"/>
    <mergeCell ref="F93:F112"/>
    <mergeCell ref="G93:G112"/>
    <mergeCell ref="H93:H112"/>
    <mergeCell ref="I93:I112"/>
    <mergeCell ref="C113:C133"/>
    <mergeCell ref="B113:B133"/>
    <mergeCell ref="A113:A133"/>
    <mergeCell ref="J93:J112"/>
    <mergeCell ref="J113:J133"/>
    <mergeCell ref="K113:K133"/>
    <mergeCell ref="A134:A140"/>
    <mergeCell ref="B134:B140"/>
    <mergeCell ref="C134:C140"/>
    <mergeCell ref="E134:E140"/>
    <mergeCell ref="F134:F140"/>
    <mergeCell ref="G134:G140"/>
    <mergeCell ref="H134:H140"/>
    <mergeCell ref="I134:I140"/>
    <mergeCell ref="J134:J140"/>
    <mergeCell ref="K134:K140"/>
    <mergeCell ref="E113:E133"/>
    <mergeCell ref="F113:F133"/>
    <mergeCell ref="G113:G133"/>
    <mergeCell ref="H113:H133"/>
    <mergeCell ref="I113:I133"/>
    <mergeCell ref="A141:A147"/>
    <mergeCell ref="B141:B147"/>
    <mergeCell ref="C141:C147"/>
    <mergeCell ref="E141:E147"/>
    <mergeCell ref="F141:F147"/>
    <mergeCell ref="G141:G147"/>
    <mergeCell ref="H141:H147"/>
    <mergeCell ref="I141:I147"/>
    <mergeCell ref="J141:J147"/>
    <mergeCell ref="K141:K147"/>
    <mergeCell ref="J148:J156"/>
    <mergeCell ref="K148:K156"/>
    <mergeCell ref="C148:C156"/>
    <mergeCell ref="B148:B156"/>
    <mergeCell ref="A148:A156"/>
    <mergeCell ref="E148:E156"/>
    <mergeCell ref="F148:F156"/>
    <mergeCell ref="G148:G156"/>
    <mergeCell ref="H148:H156"/>
    <mergeCell ref="I148:I15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6AEAB3-CFFA-4B3D-8D34-CC3EDE45647D}">
  <dimension ref="A1:E43"/>
  <sheetViews>
    <sheetView workbookViewId="0">
      <selection activeCell="D18" sqref="D18"/>
    </sheetView>
  </sheetViews>
  <sheetFormatPr baseColWidth="10" defaultRowHeight="15" x14ac:dyDescent="0.25"/>
  <cols>
    <col min="3" max="3" width="8.7109375" customWidth="1"/>
    <col min="4" max="4" width="23.140625" bestFit="1" customWidth="1"/>
  </cols>
  <sheetData>
    <row r="1" spans="1:5" ht="16.5" thickBot="1" x14ac:dyDescent="0.3">
      <c r="B1" s="57" t="s">
        <v>257</v>
      </c>
      <c r="C1" s="58" t="s">
        <v>256</v>
      </c>
      <c r="D1" s="60" t="s">
        <v>255</v>
      </c>
      <c r="E1" s="59" t="s">
        <v>259</v>
      </c>
    </row>
    <row r="2" spans="1:5" ht="14.45" customHeight="1" x14ac:dyDescent="0.25">
      <c r="A2" s="406" t="s">
        <v>254</v>
      </c>
      <c r="B2" s="417" t="s">
        <v>271</v>
      </c>
      <c r="C2" s="420" t="s">
        <v>261</v>
      </c>
      <c r="D2" s="61" t="s">
        <v>181</v>
      </c>
      <c r="E2" s="413" t="s">
        <v>265</v>
      </c>
    </row>
    <row r="3" spans="1:5" x14ac:dyDescent="0.25">
      <c r="A3" s="407"/>
      <c r="B3" s="418"/>
      <c r="C3" s="421" t="s">
        <v>258</v>
      </c>
      <c r="D3" s="62" t="s">
        <v>174</v>
      </c>
      <c r="E3" s="414"/>
    </row>
    <row r="4" spans="1:5" x14ac:dyDescent="0.25">
      <c r="A4" s="407"/>
      <c r="B4" s="418"/>
      <c r="C4" s="421"/>
      <c r="D4" s="62" t="s">
        <v>175</v>
      </c>
      <c r="E4" s="414"/>
    </row>
    <row r="5" spans="1:5" x14ac:dyDescent="0.25">
      <c r="A5" s="407"/>
      <c r="B5" s="418"/>
      <c r="C5" s="421"/>
      <c r="D5" s="62" t="s">
        <v>176</v>
      </c>
      <c r="E5" s="414"/>
    </row>
    <row r="6" spans="1:5" x14ac:dyDescent="0.25">
      <c r="A6" s="407"/>
      <c r="B6" s="418"/>
      <c r="C6" s="421"/>
      <c r="D6" s="62" t="s">
        <v>190</v>
      </c>
      <c r="E6" s="414"/>
    </row>
    <row r="7" spans="1:5" x14ac:dyDescent="0.25">
      <c r="A7" s="407"/>
      <c r="B7" s="418"/>
      <c r="C7" s="421"/>
      <c r="D7" s="62" t="s">
        <v>191</v>
      </c>
      <c r="E7" s="414"/>
    </row>
    <row r="8" spans="1:5" x14ac:dyDescent="0.25">
      <c r="A8" s="407"/>
      <c r="B8" s="418"/>
      <c r="C8" s="421"/>
      <c r="D8" s="62" t="s">
        <v>180</v>
      </c>
      <c r="E8" s="414"/>
    </row>
    <row r="9" spans="1:5" x14ac:dyDescent="0.25">
      <c r="A9" s="407"/>
      <c r="B9" s="418"/>
      <c r="C9" s="421"/>
      <c r="D9" s="62" t="s">
        <v>178</v>
      </c>
      <c r="E9" s="414"/>
    </row>
    <row r="10" spans="1:5" x14ac:dyDescent="0.25">
      <c r="A10" s="407"/>
      <c r="B10" s="418"/>
      <c r="C10" s="421"/>
      <c r="D10" s="62" t="s">
        <v>179</v>
      </c>
      <c r="E10" s="414"/>
    </row>
    <row r="11" spans="1:5" x14ac:dyDescent="0.25">
      <c r="A11" s="407"/>
      <c r="B11" s="418"/>
      <c r="C11" s="421"/>
      <c r="D11" s="62" t="s">
        <v>51</v>
      </c>
      <c r="E11" s="414"/>
    </row>
    <row r="12" spans="1:5" x14ac:dyDescent="0.25">
      <c r="A12" s="407"/>
      <c r="B12" s="418"/>
      <c r="C12" s="421"/>
      <c r="D12" s="62" t="s">
        <v>234</v>
      </c>
      <c r="E12" s="414"/>
    </row>
    <row r="13" spans="1:5" x14ac:dyDescent="0.25">
      <c r="A13" s="407"/>
      <c r="B13" s="418"/>
      <c r="C13" s="421"/>
      <c r="D13" s="62" t="s">
        <v>187</v>
      </c>
      <c r="E13" s="414"/>
    </row>
    <row r="14" spans="1:5" x14ac:dyDescent="0.25">
      <c r="A14" s="407"/>
      <c r="B14" s="418"/>
      <c r="C14" s="421"/>
      <c r="D14" s="62" t="s">
        <v>85</v>
      </c>
      <c r="E14" s="414"/>
    </row>
    <row r="15" spans="1:5" x14ac:dyDescent="0.25">
      <c r="A15" s="407"/>
      <c r="B15" s="418"/>
      <c r="C15" s="421"/>
      <c r="D15" s="62" t="s">
        <v>89</v>
      </c>
      <c r="E15" s="414"/>
    </row>
    <row r="16" spans="1:5" x14ac:dyDescent="0.25">
      <c r="A16" s="407"/>
      <c r="B16" s="418"/>
      <c r="C16" s="421"/>
      <c r="D16" s="62" t="s">
        <v>188</v>
      </c>
      <c r="E16" s="414"/>
    </row>
    <row r="17" spans="1:5" x14ac:dyDescent="0.25">
      <c r="A17" s="407"/>
      <c r="B17" s="418"/>
      <c r="C17" s="421"/>
      <c r="D17" s="62" t="s">
        <v>189</v>
      </c>
      <c r="E17" s="414"/>
    </row>
    <row r="18" spans="1:5" x14ac:dyDescent="0.25">
      <c r="A18" s="407"/>
      <c r="B18" s="418"/>
      <c r="C18" s="421"/>
      <c r="D18" s="62" t="s">
        <v>118</v>
      </c>
      <c r="E18" s="414"/>
    </row>
    <row r="19" spans="1:5" x14ac:dyDescent="0.25">
      <c r="A19" s="407"/>
      <c r="B19" s="418"/>
      <c r="C19" s="421"/>
      <c r="D19" s="62" t="s">
        <v>182</v>
      </c>
      <c r="E19" s="414"/>
    </row>
    <row r="20" spans="1:5" x14ac:dyDescent="0.25">
      <c r="A20" s="407"/>
      <c r="B20" s="418"/>
      <c r="C20" s="421"/>
      <c r="D20" s="62" t="s">
        <v>177</v>
      </c>
      <c r="E20" s="414"/>
    </row>
    <row r="21" spans="1:5" x14ac:dyDescent="0.25">
      <c r="A21" s="407"/>
      <c r="B21" s="418"/>
      <c r="C21" s="421"/>
      <c r="D21" s="63" t="s">
        <v>92</v>
      </c>
      <c r="E21" s="414"/>
    </row>
    <row r="22" spans="1:5" ht="15.75" thickBot="1" x14ac:dyDescent="0.3">
      <c r="A22" s="408"/>
      <c r="B22" s="419"/>
      <c r="C22" s="422"/>
      <c r="D22" s="64" t="s">
        <v>94</v>
      </c>
      <c r="E22" s="415"/>
    </row>
    <row r="23" spans="1:5" ht="14.45" customHeight="1" x14ac:dyDescent="0.25">
      <c r="A23" s="409" t="s">
        <v>264</v>
      </c>
      <c r="B23" s="417" t="s">
        <v>260</v>
      </c>
      <c r="C23" s="420" t="s">
        <v>261</v>
      </c>
      <c r="D23" s="61" t="s">
        <v>7</v>
      </c>
      <c r="E23" s="413" t="s">
        <v>265</v>
      </c>
    </row>
    <row r="24" spans="1:5" x14ac:dyDescent="0.25">
      <c r="A24" s="410"/>
      <c r="B24" s="418"/>
      <c r="C24" s="421" t="s">
        <v>258</v>
      </c>
      <c r="D24" s="65" t="s">
        <v>4</v>
      </c>
      <c r="E24" s="414"/>
    </row>
    <row r="25" spans="1:5" x14ac:dyDescent="0.25">
      <c r="A25" s="410"/>
      <c r="B25" s="418"/>
      <c r="C25" s="421"/>
      <c r="D25" s="65" t="s">
        <v>8</v>
      </c>
      <c r="E25" s="414"/>
    </row>
    <row r="26" spans="1:5" x14ac:dyDescent="0.25">
      <c r="A26" s="410"/>
      <c r="B26" s="418"/>
      <c r="C26" s="421"/>
      <c r="D26" s="65" t="s">
        <v>6</v>
      </c>
      <c r="E26" s="414"/>
    </row>
    <row r="27" spans="1:5" x14ac:dyDescent="0.25">
      <c r="A27" s="410"/>
      <c r="B27" s="418"/>
      <c r="C27" s="421"/>
      <c r="D27" s="62" t="s">
        <v>61</v>
      </c>
      <c r="E27" s="414"/>
    </row>
    <row r="28" spans="1:5" x14ac:dyDescent="0.25">
      <c r="A28" s="410"/>
      <c r="B28" s="418"/>
      <c r="C28" s="421"/>
      <c r="D28" s="62" t="s">
        <v>74</v>
      </c>
      <c r="E28" s="414"/>
    </row>
    <row r="29" spans="1:5" x14ac:dyDescent="0.25">
      <c r="A29" s="410"/>
      <c r="B29" s="418"/>
      <c r="C29" s="421"/>
      <c r="D29" s="62" t="s">
        <v>123</v>
      </c>
      <c r="E29" s="414"/>
    </row>
    <row r="30" spans="1:5" x14ac:dyDescent="0.25">
      <c r="A30" s="410"/>
      <c r="B30" s="418"/>
      <c r="C30" s="421"/>
      <c r="D30" s="62" t="s">
        <v>158</v>
      </c>
      <c r="E30" s="414"/>
    </row>
    <row r="31" spans="1:5" x14ac:dyDescent="0.25">
      <c r="A31" s="410"/>
      <c r="B31" s="418"/>
      <c r="C31" s="421"/>
      <c r="D31" s="62" t="s">
        <v>171</v>
      </c>
      <c r="E31" s="414"/>
    </row>
    <row r="32" spans="1:5" x14ac:dyDescent="0.25">
      <c r="A32" s="410"/>
      <c r="B32" s="418"/>
      <c r="C32" s="421"/>
      <c r="D32" s="62" t="s">
        <v>19</v>
      </c>
      <c r="E32" s="414"/>
    </row>
    <row r="33" spans="1:5" x14ac:dyDescent="0.25">
      <c r="A33" s="410"/>
      <c r="B33" s="418"/>
      <c r="C33" s="421"/>
      <c r="D33" s="62" t="s">
        <v>22</v>
      </c>
      <c r="E33" s="414"/>
    </row>
    <row r="34" spans="1:5" x14ac:dyDescent="0.25">
      <c r="A34" s="410"/>
      <c r="B34" s="418"/>
      <c r="C34" s="421"/>
      <c r="D34" s="62" t="s">
        <v>21</v>
      </c>
      <c r="E34" s="414"/>
    </row>
    <row r="35" spans="1:5" x14ac:dyDescent="0.25">
      <c r="A35" s="410"/>
      <c r="B35" s="418"/>
      <c r="C35" s="421"/>
      <c r="D35" s="62" t="s">
        <v>20</v>
      </c>
      <c r="E35" s="414"/>
    </row>
    <row r="36" spans="1:5" x14ac:dyDescent="0.25">
      <c r="A36" s="410"/>
      <c r="B36" s="418"/>
      <c r="C36" s="421"/>
      <c r="D36" s="66" t="s">
        <v>168</v>
      </c>
      <c r="E36" s="414"/>
    </row>
    <row r="37" spans="1:5" x14ac:dyDescent="0.25">
      <c r="A37" s="410"/>
      <c r="B37" s="418"/>
      <c r="C37" s="421"/>
      <c r="D37" s="66" t="s">
        <v>169</v>
      </c>
      <c r="E37" s="414"/>
    </row>
    <row r="38" spans="1:5" x14ac:dyDescent="0.25">
      <c r="A38" s="410"/>
      <c r="B38" s="418"/>
      <c r="C38" s="421"/>
      <c r="D38" s="66" t="s">
        <v>170</v>
      </c>
      <c r="E38" s="414"/>
    </row>
    <row r="39" spans="1:5" x14ac:dyDescent="0.25">
      <c r="A39" s="410"/>
      <c r="B39" s="418"/>
      <c r="C39" s="421"/>
      <c r="D39" s="66" t="s">
        <v>249</v>
      </c>
      <c r="E39" s="414"/>
    </row>
    <row r="40" spans="1:5" x14ac:dyDescent="0.25">
      <c r="A40" s="410"/>
      <c r="B40" s="418"/>
      <c r="C40" s="421"/>
      <c r="D40" s="62" t="s">
        <v>173</v>
      </c>
      <c r="E40" s="414"/>
    </row>
    <row r="41" spans="1:5" x14ac:dyDescent="0.25">
      <c r="A41" s="410"/>
      <c r="B41" s="418"/>
      <c r="C41" s="421"/>
      <c r="D41" s="62" t="s">
        <v>90</v>
      </c>
      <c r="E41" s="414"/>
    </row>
    <row r="42" spans="1:5" x14ac:dyDescent="0.25">
      <c r="A42" s="411"/>
      <c r="B42" s="425"/>
      <c r="C42" s="423"/>
      <c r="D42" s="62" t="s">
        <v>262</v>
      </c>
      <c r="E42" s="414"/>
    </row>
    <row r="43" spans="1:5" ht="15.75" thickBot="1" x14ac:dyDescent="0.3">
      <c r="A43" s="412"/>
      <c r="B43" s="426"/>
      <c r="C43" s="424"/>
      <c r="D43" s="64" t="s">
        <v>263</v>
      </c>
      <c r="E43" s="416"/>
    </row>
  </sheetData>
  <mergeCells count="8">
    <mergeCell ref="A2:A22"/>
    <mergeCell ref="A23:A43"/>
    <mergeCell ref="E2:E22"/>
    <mergeCell ref="E23:E43"/>
    <mergeCell ref="B2:B22"/>
    <mergeCell ref="C2:C22"/>
    <mergeCell ref="C23:C43"/>
    <mergeCell ref="B23:B43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B08D08-5548-44AB-AF25-EBFF863EE02D}">
  <dimension ref="B1:H96"/>
  <sheetViews>
    <sheetView tabSelected="1" topLeftCell="A19" workbookViewId="0">
      <selection activeCell="J41" sqref="J41"/>
    </sheetView>
  </sheetViews>
  <sheetFormatPr baseColWidth="10" defaultRowHeight="15" x14ac:dyDescent="0.25"/>
  <cols>
    <col min="1" max="1" width="4.42578125" customWidth="1"/>
    <col min="2" max="2" width="15.7109375" customWidth="1"/>
    <col min="3" max="3" width="3.28515625" customWidth="1"/>
    <col min="4" max="4" width="55.42578125" customWidth="1"/>
    <col min="5" max="5" width="16.7109375" style="149" customWidth="1"/>
    <col min="6" max="6" width="15.140625" style="149" customWidth="1"/>
    <col min="7" max="7" width="11.42578125" style="149" customWidth="1"/>
    <col min="8" max="8" width="16.5703125" style="149" bestFit="1" customWidth="1"/>
    <col min="9" max="9" width="15.28515625" customWidth="1"/>
  </cols>
  <sheetData>
    <row r="1" spans="2:8" x14ac:dyDescent="0.25">
      <c r="D1" s="152"/>
      <c r="E1" s="153"/>
      <c r="F1" s="153"/>
      <c r="G1" s="153"/>
      <c r="H1" s="153"/>
    </row>
    <row r="2" spans="2:8" ht="15.75" thickBot="1" x14ac:dyDescent="0.3"/>
    <row r="3" spans="2:8" ht="45.75" thickBot="1" x14ac:dyDescent="0.3">
      <c r="B3" s="164"/>
      <c r="C3" s="165" t="s">
        <v>354</v>
      </c>
      <c r="D3" s="166" t="s">
        <v>352</v>
      </c>
      <c r="E3" s="166" t="s">
        <v>353</v>
      </c>
      <c r="F3" s="167" t="s">
        <v>373</v>
      </c>
      <c r="G3" s="167" t="s">
        <v>355</v>
      </c>
      <c r="H3" s="168" t="s">
        <v>371</v>
      </c>
    </row>
    <row r="4" spans="2:8" ht="15" customHeight="1" x14ac:dyDescent="0.25">
      <c r="B4" s="427" t="s">
        <v>348</v>
      </c>
      <c r="C4" s="154">
        <v>1</v>
      </c>
      <c r="D4" s="155" t="s">
        <v>357</v>
      </c>
      <c r="E4" s="160">
        <v>34</v>
      </c>
      <c r="F4" s="160">
        <f>1.5*2</f>
        <v>3</v>
      </c>
      <c r="G4" s="158">
        <f>+F4*E4</f>
        <v>102</v>
      </c>
      <c r="H4" s="163">
        <v>3.4844444444444442</v>
      </c>
    </row>
    <row r="5" spans="2:8" x14ac:dyDescent="0.25">
      <c r="B5" s="428"/>
      <c r="C5" s="151">
        <v>2</v>
      </c>
      <c r="D5" s="150" t="s">
        <v>362</v>
      </c>
      <c r="E5" s="161">
        <v>11</v>
      </c>
      <c r="F5" s="161">
        <f>2*3</f>
        <v>6</v>
      </c>
      <c r="G5" s="159">
        <f>+F5*E5</f>
        <v>66</v>
      </c>
      <c r="H5" s="169">
        <v>3.4333333333333331</v>
      </c>
    </row>
    <row r="6" spans="2:8" x14ac:dyDescent="0.25">
      <c r="B6" s="428"/>
      <c r="C6" s="151">
        <v>3</v>
      </c>
      <c r="D6" s="150" t="s">
        <v>363</v>
      </c>
      <c r="E6" s="161">
        <f>(23-1)+(23-2)+21</f>
        <v>64</v>
      </c>
      <c r="F6" s="161">
        <f>3*8+3*8+3*4</f>
        <v>60</v>
      </c>
      <c r="G6" s="159">
        <f>(18+17+22+0+0+0+0+0)*3+(20+20+18+0+0+0+0+0)*3+(0+0+0+0)*3</f>
        <v>345</v>
      </c>
      <c r="H6" s="169">
        <v>3.616222222222222</v>
      </c>
    </row>
    <row r="7" spans="2:8" x14ac:dyDescent="0.25">
      <c r="B7" s="428"/>
      <c r="C7" s="151">
        <v>4</v>
      </c>
      <c r="D7" s="150" t="s">
        <v>376</v>
      </c>
      <c r="E7" s="161">
        <v>13</v>
      </c>
      <c r="F7" s="161">
        <v>1</v>
      </c>
      <c r="G7" s="159">
        <f>+F7*E7</f>
        <v>13</v>
      </c>
      <c r="H7" s="169">
        <v>3.84</v>
      </c>
    </row>
    <row r="8" spans="2:8" x14ac:dyDescent="0.25">
      <c r="B8" s="428"/>
      <c r="C8" s="151">
        <v>5</v>
      </c>
      <c r="D8" s="150" t="s">
        <v>366</v>
      </c>
      <c r="E8" s="161">
        <v>27</v>
      </c>
      <c r="F8" s="161">
        <f>2*18</f>
        <v>36</v>
      </c>
      <c r="G8" s="159">
        <f>+F8*E8</f>
        <v>972</v>
      </c>
      <c r="H8" s="169">
        <v>3.62</v>
      </c>
    </row>
    <row r="9" spans="2:8" x14ac:dyDescent="0.25">
      <c r="B9" s="428"/>
      <c r="C9" s="151">
        <v>6</v>
      </c>
      <c r="D9" s="150" t="s">
        <v>389</v>
      </c>
      <c r="E9" s="161">
        <v>139</v>
      </c>
      <c r="F9" s="161">
        <v>0.45</v>
      </c>
      <c r="G9" s="159">
        <f>+F9*E9</f>
        <v>62.550000000000004</v>
      </c>
      <c r="H9" s="169">
        <v>3.87</v>
      </c>
    </row>
    <row r="10" spans="2:8" x14ac:dyDescent="0.25">
      <c r="B10" s="428"/>
      <c r="C10" s="151">
        <v>7</v>
      </c>
      <c r="D10" s="150" t="s">
        <v>359</v>
      </c>
      <c r="E10" s="161">
        <v>50</v>
      </c>
      <c r="F10" s="161">
        <v>1</v>
      </c>
      <c r="G10" s="159">
        <f>+F10*E10</f>
        <v>50</v>
      </c>
      <c r="H10" s="169" t="s">
        <v>368</v>
      </c>
    </row>
    <row r="11" spans="2:8" x14ac:dyDescent="0.25">
      <c r="B11" s="428"/>
      <c r="C11" s="151">
        <v>8</v>
      </c>
      <c r="D11" s="150" t="s">
        <v>361</v>
      </c>
      <c r="E11" s="161">
        <v>29</v>
      </c>
      <c r="F11" s="161">
        <f>(2+3+3+3+3)+(1.5+4)</f>
        <v>19.5</v>
      </c>
      <c r="G11" s="159">
        <f>E11*14+(12*5.5)</f>
        <v>472</v>
      </c>
      <c r="H11" s="169" t="s">
        <v>368</v>
      </c>
    </row>
    <row r="12" spans="2:8" x14ac:dyDescent="0.25">
      <c r="B12" s="428"/>
      <c r="C12" s="151">
        <v>9</v>
      </c>
      <c r="D12" s="150" t="s">
        <v>360</v>
      </c>
      <c r="E12" s="161">
        <v>21</v>
      </c>
      <c r="F12" s="161">
        <f>2*4</f>
        <v>8</v>
      </c>
      <c r="G12" s="159">
        <f t="shared" ref="G12:G38" si="0">+F12*E12</f>
        <v>168</v>
      </c>
      <c r="H12" s="169">
        <v>3.11</v>
      </c>
    </row>
    <row r="13" spans="2:8" x14ac:dyDescent="0.25">
      <c r="B13" s="428"/>
      <c r="C13" s="151">
        <v>10</v>
      </c>
      <c r="D13" s="150" t="s">
        <v>370</v>
      </c>
      <c r="E13" s="161">
        <v>8</v>
      </c>
      <c r="F13" s="161">
        <v>4</v>
      </c>
      <c r="G13" s="159">
        <f t="shared" si="0"/>
        <v>32</v>
      </c>
      <c r="H13" s="173" t="s">
        <v>368</v>
      </c>
    </row>
    <row r="14" spans="2:8" x14ac:dyDescent="0.25">
      <c r="B14" s="428"/>
      <c r="C14" s="151">
        <v>11</v>
      </c>
      <c r="D14" s="170" t="s">
        <v>391</v>
      </c>
      <c r="E14" s="171">
        <v>1</v>
      </c>
      <c r="F14" s="171">
        <v>10.5</v>
      </c>
      <c r="G14" s="172">
        <f t="shared" si="0"/>
        <v>10.5</v>
      </c>
      <c r="H14" s="173" t="s">
        <v>368</v>
      </c>
    </row>
    <row r="15" spans="2:8" x14ac:dyDescent="0.25">
      <c r="B15" s="428"/>
      <c r="C15" s="151">
        <v>12</v>
      </c>
      <c r="D15" s="170" t="s">
        <v>392</v>
      </c>
      <c r="E15" s="171">
        <v>1</v>
      </c>
      <c r="F15" s="171">
        <v>3</v>
      </c>
      <c r="G15" s="159">
        <f t="shared" si="0"/>
        <v>3</v>
      </c>
      <c r="H15" s="169" t="s">
        <v>368</v>
      </c>
    </row>
    <row r="16" spans="2:8" x14ac:dyDescent="0.25">
      <c r="B16" s="428"/>
      <c r="C16" s="151">
        <v>13</v>
      </c>
      <c r="D16" s="170" t="s">
        <v>398</v>
      </c>
      <c r="E16" s="171">
        <v>2</v>
      </c>
      <c r="F16" s="171">
        <v>4.5</v>
      </c>
      <c r="G16" s="159">
        <f t="shared" si="0"/>
        <v>9</v>
      </c>
      <c r="H16" s="169" t="s">
        <v>368</v>
      </c>
    </row>
    <row r="17" spans="2:8" x14ac:dyDescent="0.25">
      <c r="B17" s="428"/>
      <c r="C17" s="151">
        <v>14</v>
      </c>
      <c r="D17" s="150" t="s">
        <v>393</v>
      </c>
      <c r="E17" s="161">
        <v>1</v>
      </c>
      <c r="F17" s="161">
        <v>19.5</v>
      </c>
      <c r="G17" s="159">
        <f t="shared" si="0"/>
        <v>19.5</v>
      </c>
      <c r="H17" s="169" t="s">
        <v>368</v>
      </c>
    </row>
    <row r="18" spans="2:8" x14ac:dyDescent="0.25">
      <c r="B18" s="428"/>
      <c r="C18" s="151">
        <v>15</v>
      </c>
      <c r="D18" s="170" t="s">
        <v>394</v>
      </c>
      <c r="E18" s="161">
        <v>2</v>
      </c>
      <c r="F18" s="161">
        <v>22.5</v>
      </c>
      <c r="G18" s="159">
        <f t="shared" si="0"/>
        <v>45</v>
      </c>
      <c r="H18" s="169" t="s">
        <v>368</v>
      </c>
    </row>
    <row r="19" spans="2:8" x14ac:dyDescent="0.25">
      <c r="B19" s="428"/>
      <c r="C19" s="151">
        <v>16</v>
      </c>
      <c r="D19" s="170" t="s">
        <v>395</v>
      </c>
      <c r="E19" s="171">
        <v>1</v>
      </c>
      <c r="F19" s="171">
        <v>11</v>
      </c>
      <c r="G19" s="159">
        <f t="shared" si="0"/>
        <v>11</v>
      </c>
      <c r="H19" s="169" t="s">
        <v>368</v>
      </c>
    </row>
    <row r="20" spans="2:8" x14ac:dyDescent="0.25">
      <c r="B20" s="428"/>
      <c r="C20" s="151">
        <v>17</v>
      </c>
      <c r="D20" s="170" t="s">
        <v>396</v>
      </c>
      <c r="E20" s="171">
        <v>1</v>
      </c>
      <c r="F20" s="171">
        <v>8</v>
      </c>
      <c r="G20" s="159">
        <f t="shared" si="0"/>
        <v>8</v>
      </c>
      <c r="H20" s="169" t="s">
        <v>368</v>
      </c>
    </row>
    <row r="21" spans="2:8" x14ac:dyDescent="0.25">
      <c r="B21" s="428"/>
      <c r="C21" s="151">
        <v>18</v>
      </c>
      <c r="D21" s="150" t="s">
        <v>397</v>
      </c>
      <c r="E21" s="161">
        <v>1</v>
      </c>
      <c r="F21" s="161">
        <v>22</v>
      </c>
      <c r="G21" s="159">
        <f t="shared" si="0"/>
        <v>22</v>
      </c>
      <c r="H21" s="169" t="s">
        <v>368</v>
      </c>
    </row>
    <row r="22" spans="2:8" x14ac:dyDescent="0.25">
      <c r="B22" s="428"/>
      <c r="C22" s="151">
        <v>19</v>
      </c>
      <c r="D22" s="191" t="s">
        <v>399</v>
      </c>
      <c r="E22" s="193">
        <v>1</v>
      </c>
      <c r="F22" s="193">
        <v>4</v>
      </c>
      <c r="G22" s="194">
        <f t="shared" si="0"/>
        <v>4</v>
      </c>
      <c r="H22" s="169" t="s">
        <v>368</v>
      </c>
    </row>
    <row r="23" spans="2:8" x14ac:dyDescent="0.25">
      <c r="B23" s="428"/>
      <c r="C23" s="151">
        <v>20</v>
      </c>
      <c r="D23" s="150" t="s">
        <v>400</v>
      </c>
      <c r="E23" s="161">
        <v>2</v>
      </c>
      <c r="F23" s="161">
        <v>10</v>
      </c>
      <c r="G23" s="159">
        <f t="shared" si="0"/>
        <v>20</v>
      </c>
      <c r="H23" s="169" t="s">
        <v>368</v>
      </c>
    </row>
    <row r="24" spans="2:8" x14ac:dyDescent="0.25">
      <c r="B24" s="428"/>
      <c r="C24" s="151">
        <v>21</v>
      </c>
      <c r="D24" s="191" t="s">
        <v>401</v>
      </c>
      <c r="E24" s="193">
        <v>1</v>
      </c>
      <c r="F24" s="193">
        <v>4</v>
      </c>
      <c r="G24" s="194">
        <f t="shared" si="0"/>
        <v>4</v>
      </c>
      <c r="H24" s="169" t="s">
        <v>368</v>
      </c>
    </row>
    <row r="25" spans="2:8" x14ac:dyDescent="0.25">
      <c r="B25" s="428"/>
      <c r="C25" s="151">
        <v>22</v>
      </c>
      <c r="D25" s="150" t="s">
        <v>402</v>
      </c>
      <c r="E25" s="161">
        <v>1</v>
      </c>
      <c r="F25" s="161">
        <v>4</v>
      </c>
      <c r="G25" s="159">
        <f t="shared" si="0"/>
        <v>4</v>
      </c>
      <c r="H25" s="169" t="s">
        <v>368</v>
      </c>
    </row>
    <row r="26" spans="2:8" x14ac:dyDescent="0.25">
      <c r="B26" s="428"/>
      <c r="C26" s="151">
        <v>23</v>
      </c>
      <c r="D26" s="191" t="s">
        <v>403</v>
      </c>
      <c r="E26" s="193">
        <v>1</v>
      </c>
      <c r="F26" s="193">
        <v>3</v>
      </c>
      <c r="G26" s="194">
        <f t="shared" si="0"/>
        <v>3</v>
      </c>
      <c r="H26" s="169" t="s">
        <v>368</v>
      </c>
    </row>
    <row r="27" spans="2:8" x14ac:dyDescent="0.25">
      <c r="B27" s="428"/>
      <c r="C27" s="151">
        <v>24</v>
      </c>
      <c r="D27" s="150" t="s">
        <v>404</v>
      </c>
      <c r="E27" s="161">
        <v>1</v>
      </c>
      <c r="F27" s="161">
        <v>5</v>
      </c>
      <c r="G27" s="159">
        <f t="shared" si="0"/>
        <v>5</v>
      </c>
      <c r="H27" s="169" t="s">
        <v>368</v>
      </c>
    </row>
    <row r="28" spans="2:8" x14ac:dyDescent="0.25">
      <c r="B28" s="428"/>
      <c r="C28" s="151">
        <v>25</v>
      </c>
      <c r="D28" s="150" t="s">
        <v>405</v>
      </c>
      <c r="E28" s="161">
        <v>2</v>
      </c>
      <c r="F28" s="161">
        <v>4</v>
      </c>
      <c r="G28" s="159">
        <f t="shared" si="0"/>
        <v>8</v>
      </c>
      <c r="H28" s="169" t="s">
        <v>368</v>
      </c>
    </row>
    <row r="29" spans="2:8" ht="15.75" thickBot="1" x14ac:dyDescent="0.3">
      <c r="B29" s="429"/>
      <c r="C29" s="151">
        <v>26</v>
      </c>
      <c r="D29" s="192" t="s">
        <v>406</v>
      </c>
      <c r="E29" s="195">
        <v>1</v>
      </c>
      <c r="F29" s="195">
        <v>4</v>
      </c>
      <c r="G29" s="196">
        <f t="shared" si="0"/>
        <v>4</v>
      </c>
      <c r="H29" s="197" t="s">
        <v>368</v>
      </c>
    </row>
    <row r="30" spans="2:8" x14ac:dyDescent="0.25">
      <c r="B30" s="430" t="s">
        <v>349</v>
      </c>
      <c r="C30" s="151">
        <v>27</v>
      </c>
      <c r="D30" s="170" t="s">
        <v>358</v>
      </c>
      <c r="E30" s="171">
        <v>48</v>
      </c>
      <c r="F30" s="171">
        <v>2</v>
      </c>
      <c r="G30" s="172">
        <f t="shared" si="0"/>
        <v>96</v>
      </c>
      <c r="H30" s="173">
        <v>3.37</v>
      </c>
    </row>
    <row r="31" spans="2:8" x14ac:dyDescent="0.25">
      <c r="B31" s="431"/>
      <c r="C31" s="151">
        <v>28</v>
      </c>
      <c r="D31" s="150" t="s">
        <v>377</v>
      </c>
      <c r="E31" s="161">
        <v>11</v>
      </c>
      <c r="F31" s="161">
        <f>2*2</f>
        <v>4</v>
      </c>
      <c r="G31" s="159">
        <f t="shared" si="0"/>
        <v>44</v>
      </c>
      <c r="H31" s="169" t="s">
        <v>368</v>
      </c>
    </row>
    <row r="32" spans="2:8" x14ac:dyDescent="0.25">
      <c r="B32" s="431"/>
      <c r="C32" s="151">
        <v>29</v>
      </c>
      <c r="D32" s="150" t="s">
        <v>378</v>
      </c>
      <c r="E32" s="161">
        <v>15</v>
      </c>
      <c r="F32" s="161">
        <v>1</v>
      </c>
      <c r="G32" s="159">
        <f t="shared" si="0"/>
        <v>15</v>
      </c>
      <c r="H32" s="169" t="s">
        <v>368</v>
      </c>
    </row>
    <row r="33" spans="2:8" x14ac:dyDescent="0.25">
      <c r="B33" s="431"/>
      <c r="C33" s="151">
        <v>30</v>
      </c>
      <c r="D33" s="150" t="s">
        <v>379</v>
      </c>
      <c r="E33" s="161">
        <v>10</v>
      </c>
      <c r="F33" s="161">
        <v>1.5</v>
      </c>
      <c r="G33" s="159">
        <f t="shared" si="0"/>
        <v>15</v>
      </c>
      <c r="H33" s="169" t="s">
        <v>368</v>
      </c>
    </row>
    <row r="34" spans="2:8" x14ac:dyDescent="0.25">
      <c r="B34" s="431"/>
      <c r="C34" s="151">
        <v>31</v>
      </c>
      <c r="D34" s="150" t="s">
        <v>374</v>
      </c>
      <c r="E34" s="161">
        <v>23</v>
      </c>
      <c r="F34" s="161">
        <f>2*4</f>
        <v>8</v>
      </c>
      <c r="G34" s="159">
        <f t="shared" si="0"/>
        <v>184</v>
      </c>
      <c r="H34" s="169">
        <v>3.92</v>
      </c>
    </row>
    <row r="35" spans="2:8" x14ac:dyDescent="0.25">
      <c r="B35" s="431"/>
      <c r="C35" s="151">
        <v>32</v>
      </c>
      <c r="D35" s="150" t="s">
        <v>367</v>
      </c>
      <c r="E35" s="161">
        <v>10</v>
      </c>
      <c r="F35" s="161">
        <f>2*4</f>
        <v>8</v>
      </c>
      <c r="G35" s="159">
        <f t="shared" si="0"/>
        <v>80</v>
      </c>
      <c r="H35" s="169">
        <v>3.7959999999999998</v>
      </c>
    </row>
    <row r="36" spans="2:8" x14ac:dyDescent="0.25">
      <c r="B36" s="431"/>
      <c r="C36" s="151">
        <v>33</v>
      </c>
      <c r="D36" s="150" t="s">
        <v>369</v>
      </c>
      <c r="E36" s="161">
        <v>14</v>
      </c>
      <c r="F36" s="161">
        <v>3.5</v>
      </c>
      <c r="G36" s="159">
        <f t="shared" si="0"/>
        <v>49</v>
      </c>
      <c r="H36" s="169">
        <v>3.25</v>
      </c>
    </row>
    <row r="37" spans="2:8" x14ac:dyDescent="0.25">
      <c r="B37" s="431"/>
      <c r="C37" s="151">
        <v>34</v>
      </c>
      <c r="D37" s="150" t="s">
        <v>390</v>
      </c>
      <c r="E37" s="161">
        <v>10</v>
      </c>
      <c r="F37" s="161">
        <v>2</v>
      </c>
      <c r="G37" s="159">
        <f t="shared" si="0"/>
        <v>20</v>
      </c>
      <c r="H37" s="169" t="s">
        <v>368</v>
      </c>
    </row>
    <row r="38" spans="2:8" ht="15.75" thickBot="1" x14ac:dyDescent="0.3">
      <c r="B38" s="162"/>
      <c r="C38" s="151">
        <v>35</v>
      </c>
      <c r="D38" s="174" t="s">
        <v>388</v>
      </c>
      <c r="E38" s="175">
        <v>9</v>
      </c>
      <c r="F38" s="175">
        <f>3*2</f>
        <v>6</v>
      </c>
      <c r="G38" s="176">
        <f t="shared" si="0"/>
        <v>54</v>
      </c>
      <c r="H38" s="177" t="s">
        <v>368</v>
      </c>
    </row>
    <row r="39" spans="2:8" x14ac:dyDescent="0.25">
      <c r="B39" s="427" t="s">
        <v>350</v>
      </c>
      <c r="C39" s="151">
        <v>36</v>
      </c>
      <c r="D39" s="170" t="s">
        <v>356</v>
      </c>
      <c r="E39" s="171">
        <f>78+8</f>
        <v>86</v>
      </c>
      <c r="F39" s="171">
        <v>1.5</v>
      </c>
      <c r="G39" s="172">
        <f>(1.5*86)</f>
        <v>129</v>
      </c>
      <c r="H39" s="173">
        <v>3.56</v>
      </c>
    </row>
    <row r="40" spans="2:8" x14ac:dyDescent="0.25">
      <c r="B40" s="428"/>
      <c r="C40" s="151">
        <v>37</v>
      </c>
      <c r="D40" s="150" t="s">
        <v>372</v>
      </c>
      <c r="E40" s="161">
        <v>143</v>
      </c>
      <c r="F40" s="161">
        <v>1.5</v>
      </c>
      <c r="G40" s="159">
        <f>(1.5*143)</f>
        <v>214.5</v>
      </c>
      <c r="H40" s="169">
        <v>3.1711111111111117</v>
      </c>
    </row>
    <row r="41" spans="2:8" x14ac:dyDescent="0.25">
      <c r="B41" s="428"/>
      <c r="C41" s="151">
        <v>38</v>
      </c>
      <c r="D41" s="150" t="s">
        <v>375</v>
      </c>
      <c r="E41" s="161">
        <v>32</v>
      </c>
      <c r="F41" s="161">
        <f>2+3</f>
        <v>5</v>
      </c>
      <c r="G41" s="159">
        <f t="shared" ref="G41:G48" si="1">+F41*E41</f>
        <v>160</v>
      </c>
      <c r="H41" s="169">
        <v>3.39</v>
      </c>
    </row>
    <row r="42" spans="2:8" x14ac:dyDescent="0.25">
      <c r="B42" s="428"/>
      <c r="C42" s="151">
        <v>39</v>
      </c>
      <c r="D42" s="198" t="s">
        <v>407</v>
      </c>
      <c r="E42" s="199">
        <v>2</v>
      </c>
      <c r="F42" s="199">
        <v>2.5</v>
      </c>
      <c r="G42" s="208">
        <f t="shared" si="1"/>
        <v>5</v>
      </c>
      <c r="H42" s="209" t="s">
        <v>368</v>
      </c>
    </row>
    <row r="43" spans="2:8" ht="15.75" thickBot="1" x14ac:dyDescent="0.3">
      <c r="B43" s="429"/>
      <c r="C43" s="151">
        <v>40</v>
      </c>
      <c r="D43" s="174" t="s">
        <v>408</v>
      </c>
      <c r="E43" s="175">
        <v>2</v>
      </c>
      <c r="F43" s="175">
        <v>2.5</v>
      </c>
      <c r="G43" s="176">
        <f t="shared" si="1"/>
        <v>5</v>
      </c>
      <c r="H43" s="177" t="s">
        <v>368</v>
      </c>
    </row>
    <row r="44" spans="2:8" x14ac:dyDescent="0.25">
      <c r="B44" s="431" t="s">
        <v>383</v>
      </c>
      <c r="C44" s="151">
        <v>41</v>
      </c>
      <c r="D44" s="170" t="s">
        <v>381</v>
      </c>
      <c r="E44" s="171">
        <v>1</v>
      </c>
      <c r="F44" s="171">
        <v>3</v>
      </c>
      <c r="G44" s="172">
        <f t="shared" si="1"/>
        <v>3</v>
      </c>
      <c r="H44" s="173">
        <v>3.95</v>
      </c>
    </row>
    <row r="45" spans="2:8" x14ac:dyDescent="0.25">
      <c r="B45" s="431"/>
      <c r="C45" s="151">
        <v>42</v>
      </c>
      <c r="D45" s="150" t="s">
        <v>380</v>
      </c>
      <c r="E45" s="161">
        <v>30</v>
      </c>
      <c r="F45" s="161">
        <v>0.5</v>
      </c>
      <c r="G45" s="159">
        <f t="shared" si="1"/>
        <v>15</v>
      </c>
      <c r="H45" s="169" t="s">
        <v>368</v>
      </c>
    </row>
    <row r="46" spans="2:8" x14ac:dyDescent="0.25">
      <c r="B46" s="431"/>
      <c r="C46" s="151">
        <v>43</v>
      </c>
      <c r="D46" s="150" t="s">
        <v>364</v>
      </c>
      <c r="E46" s="161">
        <f>19+17</f>
        <v>36</v>
      </c>
      <c r="F46" s="161">
        <v>3</v>
      </c>
      <c r="G46" s="159">
        <f t="shared" si="1"/>
        <v>108</v>
      </c>
      <c r="H46" s="169">
        <v>3.89</v>
      </c>
    </row>
    <row r="47" spans="2:8" ht="15.75" thickBot="1" x14ac:dyDescent="0.3">
      <c r="B47" s="431"/>
      <c r="C47" s="151">
        <v>44</v>
      </c>
      <c r="D47" s="174" t="s">
        <v>365</v>
      </c>
      <c r="E47" s="175">
        <v>62</v>
      </c>
      <c r="F47" s="175">
        <v>2</v>
      </c>
      <c r="G47" s="176">
        <f t="shared" si="1"/>
        <v>124</v>
      </c>
      <c r="H47" s="177">
        <v>3.57</v>
      </c>
    </row>
    <row r="48" spans="2:8" ht="15.75" thickBot="1" x14ac:dyDescent="0.3">
      <c r="B48" s="156" t="s">
        <v>351</v>
      </c>
      <c r="C48" s="157">
        <v>45</v>
      </c>
      <c r="D48" s="203" t="s">
        <v>382</v>
      </c>
      <c r="E48" s="204">
        <v>180</v>
      </c>
      <c r="F48" s="204">
        <v>1</v>
      </c>
      <c r="G48" s="205">
        <f t="shared" si="1"/>
        <v>180</v>
      </c>
      <c r="H48" s="206" t="s">
        <v>368</v>
      </c>
    </row>
    <row r="49" spans="2:8" ht="15.75" thickBot="1" x14ac:dyDescent="0.3">
      <c r="B49" s="200"/>
      <c r="C49" s="201"/>
      <c r="F49" s="207" t="s">
        <v>412</v>
      </c>
      <c r="G49" s="178">
        <f>SUM(G4:G48)</f>
        <v>3963.05</v>
      </c>
      <c r="H49" s="202"/>
    </row>
    <row r="50" spans="2:8" ht="43.9" customHeight="1" x14ac:dyDescent="0.25"/>
    <row r="51" spans="2:8" ht="29.45" customHeight="1" x14ac:dyDescent="0.25"/>
    <row r="52" spans="2:8" ht="14.45" customHeight="1" x14ac:dyDescent="0.25"/>
    <row r="94" ht="14.45" customHeight="1" x14ac:dyDescent="0.25"/>
    <row r="96" ht="58.15" customHeight="1" x14ac:dyDescent="0.25"/>
  </sheetData>
  <autoFilter ref="B3:H49" xr:uid="{A7B08D08-5548-44AB-AF25-EBFF863EE02D}"/>
  <mergeCells count="4">
    <mergeCell ref="B4:B29"/>
    <mergeCell ref="B30:B37"/>
    <mergeCell ref="B39:B43"/>
    <mergeCell ref="B44:B47"/>
  </mergeCells>
  <pageMargins left="0.7" right="0.7" top="0.75" bottom="0.75" header="0.3" footer="0.3"/>
  <ignoredErrors>
    <ignoredError sqref="G13 G45 G35:G37 G31 G44 G49 G6 G11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Internas</vt:lpstr>
      <vt:lpstr>Externas</vt:lpstr>
      <vt:lpstr>Riesgos</vt:lpstr>
      <vt:lpstr>Resumen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Noelia de la Torre</dc:creator>
  <cp:lastModifiedBy>Noelia de la Torre</cp:lastModifiedBy>
  <cp:lastPrinted>2024-08-14T18:37:43Z</cp:lastPrinted>
  <dcterms:created xsi:type="dcterms:W3CDTF">2024-06-24T21:17:56Z</dcterms:created>
  <dcterms:modified xsi:type="dcterms:W3CDTF">2025-02-13T19:39:06Z</dcterms:modified>
</cp:coreProperties>
</file>