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 DOCUMENTAL_todos\FF-LAVALLEJA\Llamado 01 2024 Centro Hípico José Batlle y Ordóñez\02. COMUNICADOS\"/>
    </mc:Choice>
  </mc:AlternateContent>
  <xr:revisionPtr revIDLastSave="0" documentId="8_{3D1C1183-9192-4525-A698-5DEF7F46F491}" xr6:coauthVersionLast="47" xr6:coauthVersionMax="47" xr10:uidLastSave="{00000000-0000-0000-0000-000000000000}"/>
  <bookViews>
    <workbookView xWindow="-120" yWindow="-120" windowWidth="29040" windowHeight="15840"/>
  </bookViews>
  <sheets>
    <sheet name="Rubrado Licitación C. Hípico" sheetId="8" r:id="rId1"/>
  </sheets>
  <definedNames>
    <definedName name="_xlnm.Print_Area" localSheetId="0">'Rubrado Licitación C. Hípico'!$A$6:$H$103</definedName>
    <definedName name="_xlnm.Print_Titles" localSheetId="0">'Rubrado Licitación C. Hípico'!$3:$8</definedName>
  </definedNames>
  <calcPr calcId="181029" fullCalcOnLoad="1"/>
</workbook>
</file>

<file path=xl/calcChain.xml><?xml version="1.0" encoding="utf-8"?>
<calcChain xmlns="http://schemas.openxmlformats.org/spreadsheetml/2006/main">
  <c r="G96" i="8" l="1"/>
  <c r="G95" i="8"/>
  <c r="G92" i="8"/>
  <c r="G89" i="8"/>
  <c r="G94" i="8"/>
  <c r="G93" i="8"/>
  <c r="G91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8" i="8"/>
  <c r="F79" i="8"/>
  <c r="F80" i="8"/>
  <c r="F81" i="8"/>
  <c r="F82" i="8"/>
  <c r="F83" i="8"/>
  <c r="F84" i="8"/>
  <c r="F85" i="8"/>
  <c r="F86" i="8"/>
  <c r="F87" i="8"/>
  <c r="F10" i="8"/>
  <c r="F89" i="8"/>
</calcChain>
</file>

<file path=xl/sharedStrings.xml><?xml version="1.0" encoding="utf-8"?>
<sst xmlns="http://schemas.openxmlformats.org/spreadsheetml/2006/main" count="176" uniqueCount="102">
  <si>
    <t xml:space="preserve"> RUBRADO GENERAL</t>
  </si>
  <si>
    <t>Rubro</t>
  </si>
  <si>
    <t>DESCRIPCION</t>
  </si>
  <si>
    <t>Un.</t>
  </si>
  <si>
    <t>Cant.</t>
  </si>
  <si>
    <t>P.total $</t>
  </si>
  <si>
    <t>un.</t>
  </si>
  <si>
    <t>m2</t>
  </si>
  <si>
    <t>global</t>
  </si>
  <si>
    <t>ml.</t>
  </si>
  <si>
    <t>m3</t>
  </si>
  <si>
    <t>Hormigón de limpieza</t>
  </si>
  <si>
    <t>Pilares de H.A.</t>
  </si>
  <si>
    <t>Revoque interior grueso y fino</t>
  </si>
  <si>
    <t>Revoque exterior arena y portland</t>
  </si>
  <si>
    <t>Revoque exterior con hidrófugo</t>
  </si>
  <si>
    <t>Contrapiso común</t>
  </si>
  <si>
    <t>Accesorios, barras fijas y móviles</t>
  </si>
  <si>
    <t>Amure de aberturas</t>
  </si>
  <si>
    <t>Pintura muros interiores</t>
  </si>
  <si>
    <t>Espejos de 5mm (Suministro y Colocación)</t>
  </si>
  <si>
    <t>Limpieza de obra</t>
  </si>
  <si>
    <t>Replanteo</t>
  </si>
  <si>
    <t>Cercado de predio para obra</t>
  </si>
  <si>
    <t>Revestimiento Cerámico</t>
  </si>
  <si>
    <t>Aislación humínica de arena y portland con hidrófugo interior</t>
  </si>
  <si>
    <t>Patin Hormigón Armado</t>
  </si>
  <si>
    <t xml:space="preserve">Pilar de Cimentación </t>
  </si>
  <si>
    <t>Viga de Cimentación</t>
  </si>
  <si>
    <t>Piso de Hormigón llaneado (veredas)</t>
  </si>
  <si>
    <t xml:space="preserve">Pintura muros exteriores </t>
  </si>
  <si>
    <t>Piso baldosa Porcelanato</t>
  </si>
  <si>
    <t>Servicio UTE Pilastra Tablero General</t>
  </si>
  <si>
    <t xml:space="preserve">Luminarias </t>
  </si>
  <si>
    <t>Albañilería en trabajos eléctrica</t>
  </si>
  <si>
    <t>Total con LLSS ($)</t>
  </si>
  <si>
    <t xml:space="preserve">mismos refieren a obras que no estén contempladas en el pliego original </t>
  </si>
  <si>
    <t>y que se consideren por parte de la dirección de obra como necesarias.</t>
  </si>
  <si>
    <r>
      <t xml:space="preserve">un máximo de un </t>
    </r>
    <r>
      <rPr>
        <b/>
        <sz val="14"/>
        <color indexed="8"/>
        <rFont val="Times New Roman"/>
        <family val="1"/>
      </rPr>
      <t xml:space="preserve">10% </t>
    </r>
    <r>
      <rPr>
        <sz val="14"/>
        <color indexed="8"/>
        <rFont val="Times New Roman"/>
        <family val="1"/>
      </rPr>
      <t>del monto de la obra.(10% del SUBTOTAL). Los</t>
    </r>
  </si>
  <si>
    <t>P. Unit.</t>
  </si>
  <si>
    <t>Elevación muro de ladrillo refractario</t>
  </si>
  <si>
    <t xml:space="preserve">global </t>
  </si>
  <si>
    <t>Instalación Sanitaria Baño Agua fría y caliente</t>
  </si>
  <si>
    <t>mesada de madera finger (4cm) con pileta de cocina</t>
  </si>
  <si>
    <t>Canalón</t>
  </si>
  <si>
    <t>Cartel Informativo 1.80x1,10 en vinílo adhesivo sobre chapa galvanizada</t>
  </si>
  <si>
    <t xml:space="preserve"> Oficina y Caseta de obra</t>
  </si>
  <si>
    <t>Suministro e Instalación termofon de 20lts bajo mesada</t>
  </si>
  <si>
    <r>
      <t xml:space="preserve">* La Supervisón de obra podrá aprobar la realización de </t>
    </r>
    <r>
      <rPr>
        <b/>
        <sz val="14"/>
        <color indexed="8"/>
        <rFont val="Times New Roman"/>
        <family val="1"/>
      </rPr>
      <t>imprevistos</t>
    </r>
    <r>
      <rPr>
        <sz val="14"/>
        <color indexed="8"/>
        <rFont val="Times New Roman"/>
        <family val="1"/>
      </rPr>
      <t xml:space="preserve"> hasta </t>
    </r>
  </si>
  <si>
    <t>CENTRO  HÍPICO</t>
  </si>
  <si>
    <t>Techo Chapa Trapedoidal BC35</t>
  </si>
  <si>
    <t xml:space="preserve">Perfilería Galvanizada C 100x44x6mt </t>
  </si>
  <si>
    <t xml:space="preserve">Perfilería Galvanizada C Conformado 120x55 </t>
  </si>
  <si>
    <t>Tubular y tensor</t>
  </si>
  <si>
    <t>Cielorraso P.V.C. Blanco y estructura galvanizada</t>
  </si>
  <si>
    <t>Elevación muro de bloque vibrado 19x19x39cm</t>
  </si>
  <si>
    <t>Elevación muro de bloque vibrado 12x19x39cm</t>
  </si>
  <si>
    <t xml:space="preserve">Baño </t>
  </si>
  <si>
    <t>Zócalo madera pre pintado blanco de MDF de 8cm (colocación y suministro)</t>
  </si>
  <si>
    <t xml:space="preserve">Viga Riostra </t>
  </si>
  <si>
    <t>Trámite conexión U.T.E.</t>
  </si>
  <si>
    <t>Aparatos de losa baño (inodoro y lavatorio)</t>
  </si>
  <si>
    <t>Accesorios</t>
  </si>
  <si>
    <t xml:space="preserve">Instalación  Eléctrica Salón </t>
  </si>
  <si>
    <t>Juego de Grifería para cocina y baños</t>
  </si>
  <si>
    <t>Depósitos impermeables capacidad 9,6m3 con tapa inspección y losa reforzada</t>
  </si>
  <si>
    <t>Placard bajo mesada mostrador</t>
  </si>
  <si>
    <t>Placard bajo mesada  en pileta de cocina</t>
  </si>
  <si>
    <t>mesada de madera finger (4cm) para mostrador inferior y superior</t>
  </si>
  <si>
    <t>Instalación sanitaria general</t>
  </si>
  <si>
    <t>Aparato de losa baño (inodoro y lavatorio discapacitados)</t>
  </si>
  <si>
    <t>Puerta batiente Aluminio 1.55x2.20 (Al6)</t>
  </si>
  <si>
    <t>Movilización</t>
  </si>
  <si>
    <t>Puerta Aluminio batiente vidriada (Al1) 1.55x2.20</t>
  </si>
  <si>
    <t>Ventana Aluminio corrediza 1.55x1.20 (Al5)</t>
  </si>
  <si>
    <t>Ventana Aluminio corrediza 2.90x2.20 (Al8)</t>
  </si>
  <si>
    <t>Babeta  lateral y cumbrera</t>
  </si>
  <si>
    <t>Ventana Aluminio Proyectante (Al3) 1.20x0.40</t>
  </si>
  <si>
    <t>Ventana Aluminio Proyectante (Al2) 1.50x0.40</t>
  </si>
  <si>
    <t xml:space="preserve">Ventana Aluminio Proyectante (Al4) 2.50x0.40 </t>
  </si>
  <si>
    <t>Ventana Aluminio corrediza 3.10x2.20 (Al7)</t>
  </si>
  <si>
    <t>Puerta madera 0.90x2.10 (C1)</t>
  </si>
  <si>
    <t>Puerta madera 0.80x2.10 (C2)</t>
  </si>
  <si>
    <t>ACCESO</t>
  </si>
  <si>
    <t>Excavación para platea</t>
  </si>
  <si>
    <t>Tosca compactada 0,20cm</t>
  </si>
  <si>
    <t>Pilar H.A.</t>
  </si>
  <si>
    <t>Viga Carrera H.A.</t>
  </si>
  <si>
    <t>Muro Modublock</t>
  </si>
  <si>
    <t>Revestimiento de arena y portland</t>
  </si>
  <si>
    <t xml:space="preserve"> Portera de Madera 6,10x1,50</t>
  </si>
  <si>
    <t>Vigas dintel y viga coronación</t>
  </si>
  <si>
    <t>Excavación para patines</t>
  </si>
  <si>
    <t>Zapata H.A. 0,25cm</t>
  </si>
  <si>
    <t>Parillero (incluye quemador, parrilla, roldana,etc)</t>
  </si>
  <si>
    <t>Subtotal Obra ($)</t>
  </si>
  <si>
    <t>Imprevistos (10%) ($)</t>
  </si>
  <si>
    <t>IVA ($)</t>
  </si>
  <si>
    <t>Monto Imponible</t>
  </si>
  <si>
    <t>Subtotal</t>
  </si>
  <si>
    <t>Leyes Sociales ($)</t>
  </si>
  <si>
    <t>Subtotal Obra con IVA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</si>
</sst>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70" formatCode="_-* #,##0.00\ _€_-;\-* #,##0.00\ _€_-;_-* &quot;-&quot;??\ _€_-;_-@_-"/>
    <numFmt numFmtId="171" formatCode="_-* #,##0.0\ _€_-;\-* #,##0.0\ _€_-;_-* &quot;-&quot;??\ _€_-;_-@_-"/>
    <numFmt numFmtId="172" formatCode="_-* #,##0\ _€_-;\-* #,##0\ _€_-;_-* &quot;-&quot;??\ _€_-;_-@_-"/>
    <numFmt numFmtId="173" formatCode="###0;###0"/>
    <numFmt numFmtId="174" formatCode="#,##0;#,##0"/>
    <numFmt numFmtId="176" formatCode="###0.0;###0.0"/>
    <numFmt numFmtId="177" formatCode="_-* #,##0.0_-;\-* #,##0.0_-;_-* &quot;-&quot;?_-;_-@_-"/>
    <numFmt numFmtId="183" formatCode="_-&quot;$&quot;\ * #,##0_-;\-&quot;$&quot;\ * #,##0_-;_-&quot;$&quot;\ * &quot;-&quot;??_-;_-@_-"/>
  </numFmts>
  <fonts count="21" x14ac:knownFonts="1">
    <font>
      <sz val="10"/>
      <color rgb="FF000000"/>
      <name val="Times New Roman"/>
      <family val="1"/>
    </font>
    <font>
      <sz val="7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7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4C4D4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Arial"/>
      <family val="2"/>
    </font>
    <font>
      <b/>
      <sz val="10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thin">
        <color rgb="FF4C4D4F"/>
      </left>
      <right style="thin">
        <color indexed="64"/>
      </right>
      <top style="thin">
        <color rgb="FF4C4D4F"/>
      </top>
      <bottom style="thin">
        <color rgb="FF4C4D4F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/>
      <diagonal/>
    </border>
    <border>
      <left style="thin">
        <color rgb="FF4C4D4F"/>
      </left>
      <right/>
      <top style="thin">
        <color rgb="FF4C4D4F"/>
      </top>
      <bottom style="thin">
        <color rgb="FF4C4D4F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thin">
        <color indexed="64"/>
      </bottom>
      <diagonal/>
    </border>
    <border>
      <left style="thin">
        <color rgb="FF4C4D4F"/>
      </left>
      <right/>
      <top style="thin">
        <color rgb="FF4C4D4F"/>
      </top>
      <bottom/>
      <diagonal/>
    </border>
    <border>
      <left/>
      <right style="thin">
        <color rgb="FF4C4D4F"/>
      </right>
      <top style="thin">
        <color rgb="FF4C4D4F"/>
      </top>
      <bottom/>
      <diagonal/>
    </border>
    <border>
      <left/>
      <right style="thin">
        <color indexed="8"/>
      </right>
      <top/>
      <bottom style="thin">
        <color rgb="FF4C4D4F"/>
      </bottom>
      <diagonal/>
    </border>
    <border>
      <left style="thin">
        <color rgb="FF4C4D4F"/>
      </left>
      <right/>
      <top/>
      <bottom/>
      <diagonal/>
    </border>
    <border>
      <left style="thin">
        <color rgb="FF4C4D4F"/>
      </left>
      <right/>
      <top/>
      <bottom style="thin">
        <color rgb="FF4C4D4F"/>
      </bottom>
      <diagonal/>
    </border>
    <border>
      <left/>
      <right style="thin">
        <color rgb="FF4C4D4F"/>
      </right>
      <top/>
      <bottom style="thin">
        <color rgb="FF4C4D4F"/>
      </bottom>
      <diagonal/>
    </border>
    <border>
      <left style="thin">
        <color rgb="FF4C4D4F"/>
      </left>
      <right style="thin">
        <color indexed="64"/>
      </right>
      <top/>
      <bottom style="thin">
        <color rgb="FF4C4D4F"/>
      </bottom>
      <diagonal/>
    </border>
    <border>
      <left style="thin">
        <color rgb="FF4C4D4F"/>
      </left>
      <right/>
      <top style="thin">
        <color indexed="64"/>
      </top>
      <bottom style="thin">
        <color rgb="FF4C4D4F"/>
      </bottom>
      <diagonal/>
    </border>
    <border>
      <left style="thin">
        <color rgb="FF4C4D4F"/>
      </left>
      <right style="thin">
        <color indexed="64"/>
      </right>
      <top style="thin">
        <color rgb="FF4C4D4F"/>
      </top>
      <bottom/>
      <diagonal/>
    </border>
  </borders>
  <cellStyleXfs count="3">
    <xf numFmtId="0" fontId="0" fillId="0" borderId="0"/>
    <xf numFmtId="170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71" fontId="11" fillId="0" borderId="0" xfId="1" applyNumberFormat="1" applyFont="1" applyFill="1" applyBorder="1" applyAlignment="1">
      <alignment horizontal="center" vertical="top"/>
    </xf>
    <xf numFmtId="172" fontId="11" fillId="0" borderId="0" xfId="1" applyNumberFormat="1" applyFont="1" applyFill="1" applyBorder="1" applyAlignment="1">
      <alignment horizontal="center" vertical="top"/>
    </xf>
    <xf numFmtId="171" fontId="1" fillId="0" borderId="0" xfId="1" applyNumberFormat="1" applyFont="1" applyFill="1" applyBorder="1" applyAlignment="1">
      <alignment horizontal="center" vertical="top"/>
    </xf>
    <xf numFmtId="172" fontId="1" fillId="0" borderId="0" xfId="1" applyNumberFormat="1" applyFont="1" applyFill="1" applyBorder="1" applyAlignment="1">
      <alignment horizontal="center" vertical="top"/>
    </xf>
    <xf numFmtId="177" fontId="0" fillId="0" borderId="0" xfId="0" applyNumberFormat="1" applyAlignment="1">
      <alignment horizontal="left" vertical="top"/>
    </xf>
    <xf numFmtId="171" fontId="1" fillId="0" borderId="0" xfId="1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171" fontId="13" fillId="4" borderId="1" xfId="1" applyNumberFormat="1" applyFont="1" applyFill="1" applyBorder="1" applyAlignment="1">
      <alignment horizontal="center" vertical="top"/>
    </xf>
    <xf numFmtId="173" fontId="14" fillId="0" borderId="0" xfId="0" applyNumberFormat="1" applyFont="1" applyAlignment="1">
      <alignment horizontal="left" vertical="top" wrapText="1"/>
    </xf>
    <xf numFmtId="172" fontId="13" fillId="0" borderId="0" xfId="1" applyNumberFormat="1" applyFont="1" applyFill="1" applyBorder="1" applyAlignment="1">
      <alignment horizontal="center" vertical="top"/>
    </xf>
    <xf numFmtId="171" fontId="13" fillId="0" borderId="0" xfId="1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left" vertical="top"/>
    </xf>
    <xf numFmtId="174" fontId="2" fillId="0" borderId="0" xfId="0" applyNumberFormat="1" applyFont="1" applyAlignment="1">
      <alignment horizontal="left" vertical="top" wrapText="1"/>
    </xf>
    <xf numFmtId="173" fontId="3" fillId="0" borderId="0" xfId="0" applyNumberFormat="1" applyFont="1" applyBorder="1" applyAlignment="1">
      <alignment horizontal="left" vertical="top" wrapText="1"/>
    </xf>
    <xf numFmtId="43" fontId="0" fillId="0" borderId="0" xfId="0" applyNumberFormat="1" applyAlignment="1">
      <alignment horizontal="left" vertical="top"/>
    </xf>
    <xf numFmtId="171" fontId="4" fillId="0" borderId="0" xfId="1" applyNumberFormat="1" applyFont="1" applyFill="1" applyBorder="1" applyAlignment="1">
      <alignment horizontal="center" vertical="top" wrapText="1"/>
    </xf>
    <xf numFmtId="171" fontId="13" fillId="4" borderId="0" xfId="1" applyNumberFormat="1" applyFont="1" applyFill="1" applyBorder="1" applyAlignment="1">
      <alignment horizontal="center" vertical="top"/>
    </xf>
    <xf numFmtId="183" fontId="18" fillId="0" borderId="0" xfId="2" applyNumberFormat="1" applyFont="1" applyAlignment="1">
      <alignment horizontal="center"/>
    </xf>
    <xf numFmtId="171" fontId="19" fillId="0" borderId="0" xfId="1" applyNumberFormat="1" applyFont="1" applyFill="1" applyBorder="1" applyAlignment="1">
      <alignment horizontal="right" vertical="top"/>
    </xf>
    <xf numFmtId="171" fontId="13" fillId="0" borderId="1" xfId="1" applyNumberFormat="1" applyFont="1" applyFill="1" applyBorder="1" applyAlignment="1">
      <alignment horizontal="center" vertical="top"/>
    </xf>
    <xf numFmtId="171" fontId="19" fillId="0" borderId="0" xfId="1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73" fontId="5" fillId="4" borderId="10" xfId="0" applyNumberFormat="1" applyFont="1" applyFill="1" applyBorder="1" applyAlignment="1">
      <alignment horizontal="center" vertical="top" wrapText="1"/>
    </xf>
    <xf numFmtId="171" fontId="16" fillId="4" borderId="1" xfId="1" applyNumberFormat="1" applyFont="1" applyFill="1" applyBorder="1" applyAlignment="1">
      <alignment horizontal="center" vertical="top"/>
    </xf>
    <xf numFmtId="171" fontId="16" fillId="4" borderId="2" xfId="1" applyNumberFormat="1" applyFont="1" applyFill="1" applyBorder="1" applyAlignment="1">
      <alignment horizontal="center" vertical="top"/>
    </xf>
    <xf numFmtId="176" fontId="5" fillId="4" borderId="10" xfId="0" applyNumberFormat="1" applyFont="1" applyFill="1" applyBorder="1" applyAlignment="1">
      <alignment horizontal="center" vertical="top" wrapText="1"/>
    </xf>
    <xf numFmtId="170" fontId="16" fillId="4" borderId="1" xfId="1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173" fontId="5" fillId="4" borderId="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173" fontId="5" fillId="4" borderId="3" xfId="0" applyNumberFormat="1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71" fontId="4" fillId="0" borderId="1" xfId="1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/>
    </xf>
    <xf numFmtId="0" fontId="5" fillId="0" borderId="15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 vertical="top" wrapText="1"/>
    </xf>
    <xf numFmtId="174" fontId="9" fillId="0" borderId="18" xfId="0" applyNumberFormat="1" applyFont="1" applyBorder="1" applyAlignment="1">
      <alignment horizontal="left" vertical="top" wrapText="1"/>
    </xf>
    <xf numFmtId="173" fontId="9" fillId="0" borderId="1" xfId="0" applyNumberFormat="1" applyFont="1" applyBorder="1" applyAlignment="1">
      <alignment horizontal="left" vertical="top" wrapText="1"/>
    </xf>
    <xf numFmtId="174" fontId="3" fillId="0" borderId="0" xfId="0" applyNumberFormat="1" applyFont="1" applyBorder="1" applyAlignment="1">
      <alignment horizontal="left" vertical="top" wrapText="1"/>
    </xf>
    <xf numFmtId="174" fontId="9" fillId="0" borderId="1" xfId="0" applyNumberFormat="1" applyFont="1" applyBorder="1" applyAlignment="1">
      <alignment horizontal="left" vertical="top" wrapText="1"/>
    </xf>
    <xf numFmtId="171" fontId="0" fillId="0" borderId="0" xfId="0" applyNumberFormat="1" applyAlignment="1">
      <alignment horizontal="left" vertical="top"/>
    </xf>
    <xf numFmtId="174" fontId="9" fillId="0" borderId="0" xfId="0" applyNumberFormat="1" applyFont="1" applyBorder="1" applyAlignment="1">
      <alignment horizontal="left" vertical="top" wrapText="1"/>
    </xf>
    <xf numFmtId="171" fontId="16" fillId="4" borderId="4" xfId="1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top" wrapText="1"/>
    </xf>
    <xf numFmtId="173" fontId="5" fillId="4" borderId="20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71" fontId="19" fillId="0" borderId="0" xfId="1" applyNumberFormat="1" applyFont="1" applyFill="1" applyBorder="1" applyAlignment="1">
      <alignment horizontal="left" vertical="top"/>
    </xf>
    <xf numFmtId="0" fontId="4" fillId="0" borderId="2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71" fontId="4" fillId="0" borderId="11" xfId="1" applyNumberFormat="1" applyFont="1" applyFill="1" applyBorder="1" applyAlignment="1">
      <alignment horizontal="center" vertical="center" wrapText="1"/>
    </xf>
    <xf numFmtId="171" fontId="4" fillId="0" borderId="0" xfId="1" applyNumberFormat="1" applyFont="1" applyFill="1" applyBorder="1" applyAlignment="1">
      <alignment horizontal="center" vertical="center" wrapText="1"/>
    </xf>
    <xf numFmtId="171" fontId="1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2" fontId="11" fillId="0" borderId="1" xfId="1" applyNumberFormat="1" applyFont="1" applyFill="1" applyBorder="1" applyAlignment="1">
      <alignment horizontal="center" vertical="top"/>
    </xf>
    <xf numFmtId="174" fontId="9" fillId="0" borderId="6" xfId="0" applyNumberFormat="1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top" wrapText="1"/>
    </xf>
    <xf numFmtId="173" fontId="5" fillId="4" borderId="22" xfId="0" applyNumberFormat="1" applyFont="1" applyFill="1" applyBorder="1" applyAlignment="1">
      <alignment horizontal="center" vertical="top" wrapText="1"/>
    </xf>
    <xf numFmtId="171" fontId="13" fillId="4" borderId="6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71" fontId="13" fillId="4" borderId="7" xfId="1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173" fontId="3" fillId="4" borderId="8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171" fontId="20" fillId="0" borderId="1" xfId="1" applyNumberFormat="1" applyFont="1" applyFill="1" applyBorder="1" applyAlignment="1">
      <alignment horizontal="righ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showGridLines="0" tabSelected="1" zoomScale="106" zoomScaleNormal="106" workbookViewId="0">
      <pane xSplit="5" ySplit="8" topLeftCell="F72" activePane="bottomRight" state="frozen"/>
      <selection pane="topRight" activeCell="G1" sqref="G1"/>
      <selection pane="bottomLeft" activeCell="A8" sqref="A8"/>
      <selection pane="bottomRight" activeCell="G97" sqref="G97"/>
    </sheetView>
  </sheetViews>
  <sheetFormatPr baseColWidth="10" defaultColWidth="9.33203125" defaultRowHeight="12.75" x14ac:dyDescent="0.2"/>
  <cols>
    <col min="1" max="1" width="10.5" style="1" customWidth="1"/>
    <col min="2" max="2" width="67.5" style="1" customWidth="1"/>
    <col min="3" max="3" width="8.33203125" style="2" customWidth="1"/>
    <col min="4" max="4" width="7.5" style="2" customWidth="1"/>
    <col min="5" max="5" width="15.5" style="3" customWidth="1"/>
    <col min="6" max="6" width="33.33203125" style="3" bestFit="1" customWidth="1"/>
    <col min="7" max="7" width="28.5" style="4" bestFit="1" customWidth="1"/>
    <col min="8" max="8" width="15.83203125" style="3" customWidth="1"/>
    <col min="9" max="9" width="16.1640625" style="3" customWidth="1"/>
    <col min="10" max="10" width="13.5" style="1" customWidth="1"/>
    <col min="11" max="11" width="13.6640625" style="1" bestFit="1" customWidth="1"/>
    <col min="12" max="16384" width="9.33203125" style="1"/>
  </cols>
  <sheetData>
    <row r="1" spans="1:10" x14ac:dyDescent="0.2">
      <c r="A1" s="21"/>
      <c r="I1" s="1"/>
    </row>
    <row r="2" spans="1:10" x14ac:dyDescent="0.2">
      <c r="A2" s="21"/>
      <c r="I2" s="1"/>
    </row>
    <row r="3" spans="1:10" x14ac:dyDescent="0.2">
      <c r="A3" s="21"/>
      <c r="I3" s="1"/>
    </row>
    <row r="4" spans="1:10" ht="14.25" x14ac:dyDescent="0.2">
      <c r="A4" s="22"/>
      <c r="I4" s="1"/>
    </row>
    <row r="5" spans="1:10" x14ac:dyDescent="0.2">
      <c r="A5" s="21"/>
      <c r="I5" s="1"/>
    </row>
    <row r="6" spans="1:10" ht="18" customHeight="1" x14ac:dyDescent="0.2">
      <c r="A6" s="22"/>
      <c r="B6" s="14" t="s">
        <v>49</v>
      </c>
      <c r="C6" s="15"/>
      <c r="D6" s="15"/>
      <c r="I6" s="1"/>
    </row>
    <row r="7" spans="1:10" ht="14.1" customHeight="1" x14ac:dyDescent="0.2">
      <c r="A7" s="16" t="s">
        <v>0</v>
      </c>
      <c r="B7" s="17"/>
      <c r="C7" s="18"/>
      <c r="D7" s="18"/>
      <c r="E7" s="5"/>
      <c r="F7" s="5"/>
      <c r="G7" s="6"/>
      <c r="H7" s="5"/>
      <c r="I7" s="1"/>
    </row>
    <row r="8" spans="1:10" s="68" customFormat="1" ht="30.75" customHeight="1" x14ac:dyDescent="0.2">
      <c r="A8" s="63" t="s">
        <v>1</v>
      </c>
      <c r="B8" s="64" t="s">
        <v>2</v>
      </c>
      <c r="C8" s="64" t="s">
        <v>3</v>
      </c>
      <c r="D8" s="64" t="s">
        <v>4</v>
      </c>
      <c r="E8" s="65" t="s">
        <v>39</v>
      </c>
      <c r="F8" s="65" t="s">
        <v>5</v>
      </c>
      <c r="G8" s="65" t="s">
        <v>98</v>
      </c>
      <c r="H8" s="66"/>
      <c r="I8" s="67"/>
    </row>
    <row r="9" spans="1:10" ht="15" customHeight="1" x14ac:dyDescent="0.2">
      <c r="A9" s="50"/>
      <c r="B9" s="58" t="s">
        <v>49</v>
      </c>
      <c r="C9" s="61"/>
      <c r="D9" s="61"/>
      <c r="E9" s="46"/>
      <c r="F9" s="46"/>
      <c r="G9" s="46"/>
      <c r="H9" s="24"/>
      <c r="I9" s="8"/>
    </row>
    <row r="10" spans="1:10" ht="14.25" x14ac:dyDescent="0.2">
      <c r="A10" s="52">
        <v>1</v>
      </c>
      <c r="B10" s="49" t="s">
        <v>45</v>
      </c>
      <c r="C10" s="59" t="s">
        <v>6</v>
      </c>
      <c r="D10" s="60">
        <v>1</v>
      </c>
      <c r="E10" s="34"/>
      <c r="F10" s="34">
        <f>+D10*E10</f>
        <v>0</v>
      </c>
      <c r="G10" s="69"/>
      <c r="H10" s="25"/>
      <c r="I10" s="1"/>
    </row>
    <row r="11" spans="1:10" ht="14.25" x14ac:dyDescent="0.2">
      <c r="A11" s="51">
        <v>2</v>
      </c>
      <c r="B11" s="45" t="s">
        <v>46</v>
      </c>
      <c r="C11" s="31" t="s">
        <v>8</v>
      </c>
      <c r="D11" s="32">
        <v>1</v>
      </c>
      <c r="E11" s="33"/>
      <c r="F11" s="34">
        <f t="shared" ref="F11:F74" si="0">+D11*E11</f>
        <v>0</v>
      </c>
      <c r="G11" s="33"/>
      <c r="H11" s="25"/>
      <c r="I11" s="1"/>
    </row>
    <row r="12" spans="1:10" ht="14.25" x14ac:dyDescent="0.2">
      <c r="A12" s="52">
        <v>3</v>
      </c>
      <c r="B12" s="30" t="s">
        <v>57</v>
      </c>
      <c r="C12" s="31" t="s">
        <v>8</v>
      </c>
      <c r="D12" s="32">
        <v>1</v>
      </c>
      <c r="E12" s="33"/>
      <c r="F12" s="34">
        <f t="shared" si="0"/>
        <v>0</v>
      </c>
      <c r="G12" s="33"/>
      <c r="H12" s="25"/>
      <c r="I12" s="1"/>
    </row>
    <row r="13" spans="1:10" ht="14.25" x14ac:dyDescent="0.2">
      <c r="A13" s="51">
        <v>4</v>
      </c>
      <c r="B13" s="30" t="s">
        <v>72</v>
      </c>
      <c r="C13" s="31" t="s">
        <v>8</v>
      </c>
      <c r="D13" s="32">
        <v>1</v>
      </c>
      <c r="E13" s="33"/>
      <c r="F13" s="34">
        <f t="shared" si="0"/>
        <v>0</v>
      </c>
      <c r="G13" s="33"/>
      <c r="H13" s="25"/>
      <c r="I13" s="1"/>
    </row>
    <row r="14" spans="1:10" ht="14.25" x14ac:dyDescent="0.2">
      <c r="A14" s="52">
        <v>5</v>
      </c>
      <c r="B14" s="30" t="s">
        <v>60</v>
      </c>
      <c r="C14" s="31" t="s">
        <v>8</v>
      </c>
      <c r="D14" s="32">
        <v>1</v>
      </c>
      <c r="E14" s="33"/>
      <c r="F14" s="34">
        <f t="shared" si="0"/>
        <v>0</v>
      </c>
      <c r="G14" s="33"/>
      <c r="H14" s="25"/>
      <c r="I14" s="1"/>
    </row>
    <row r="15" spans="1:10" ht="14.25" x14ac:dyDescent="0.2">
      <c r="A15" s="51">
        <v>6</v>
      </c>
      <c r="B15" s="30" t="s">
        <v>22</v>
      </c>
      <c r="C15" s="31" t="s">
        <v>8</v>
      </c>
      <c r="D15" s="32">
        <v>1</v>
      </c>
      <c r="E15" s="33"/>
      <c r="F15" s="34">
        <f t="shared" si="0"/>
        <v>0</v>
      </c>
      <c r="G15" s="33"/>
      <c r="H15" s="25"/>
      <c r="I15" s="1"/>
      <c r="J15" s="7"/>
    </row>
    <row r="16" spans="1:10" ht="14.25" x14ac:dyDescent="0.2">
      <c r="A16" s="52">
        <v>7</v>
      </c>
      <c r="B16" s="30" t="s">
        <v>23</v>
      </c>
      <c r="C16" s="31" t="s">
        <v>9</v>
      </c>
      <c r="D16" s="32">
        <v>80</v>
      </c>
      <c r="E16" s="33"/>
      <c r="F16" s="34">
        <f t="shared" si="0"/>
        <v>0</v>
      </c>
      <c r="G16" s="33"/>
      <c r="H16" s="25"/>
      <c r="I16" s="1"/>
    </row>
    <row r="17" spans="1:10" ht="14.25" x14ac:dyDescent="0.2">
      <c r="A17" s="51">
        <v>8</v>
      </c>
      <c r="B17" s="30" t="s">
        <v>92</v>
      </c>
      <c r="C17" s="31" t="s">
        <v>10</v>
      </c>
      <c r="D17" s="32">
        <v>18</v>
      </c>
      <c r="E17" s="33"/>
      <c r="F17" s="34">
        <f t="shared" si="0"/>
        <v>0</v>
      </c>
      <c r="G17" s="34"/>
      <c r="H17" s="25"/>
      <c r="I17" s="1"/>
    </row>
    <row r="18" spans="1:10" ht="14.25" x14ac:dyDescent="0.2">
      <c r="A18" s="52">
        <v>9</v>
      </c>
      <c r="B18" s="30" t="s">
        <v>11</v>
      </c>
      <c r="C18" s="31" t="s">
        <v>10</v>
      </c>
      <c r="D18" s="35">
        <v>1.2</v>
      </c>
      <c r="E18" s="33"/>
      <c r="F18" s="34">
        <f t="shared" si="0"/>
        <v>0</v>
      </c>
      <c r="G18" s="34"/>
      <c r="H18" s="25"/>
      <c r="I18" s="1"/>
    </row>
    <row r="19" spans="1:10" ht="14.25" x14ac:dyDescent="0.2">
      <c r="A19" s="51">
        <v>10</v>
      </c>
      <c r="B19" s="30" t="s">
        <v>26</v>
      </c>
      <c r="C19" s="31" t="s">
        <v>10</v>
      </c>
      <c r="D19" s="35">
        <v>5</v>
      </c>
      <c r="E19" s="33"/>
      <c r="F19" s="34">
        <f t="shared" si="0"/>
        <v>0</v>
      </c>
      <c r="G19" s="34"/>
      <c r="H19" s="25"/>
      <c r="I19" s="1"/>
    </row>
    <row r="20" spans="1:10" ht="14.25" x14ac:dyDescent="0.2">
      <c r="A20" s="52">
        <v>11</v>
      </c>
      <c r="B20" s="30" t="s">
        <v>27</v>
      </c>
      <c r="C20" s="31" t="s">
        <v>10</v>
      </c>
      <c r="D20" s="35">
        <v>2</v>
      </c>
      <c r="E20" s="33"/>
      <c r="F20" s="34">
        <f t="shared" si="0"/>
        <v>0</v>
      </c>
      <c r="G20" s="34"/>
      <c r="H20" s="25"/>
      <c r="I20" s="1"/>
    </row>
    <row r="21" spans="1:10" ht="14.25" x14ac:dyDescent="0.2">
      <c r="A21" s="51">
        <v>12</v>
      </c>
      <c r="B21" s="30" t="s">
        <v>28</v>
      </c>
      <c r="C21" s="31" t="s">
        <v>10</v>
      </c>
      <c r="D21" s="35">
        <v>4</v>
      </c>
      <c r="E21" s="33"/>
      <c r="F21" s="34">
        <f t="shared" si="0"/>
        <v>0</v>
      </c>
      <c r="G21" s="34"/>
      <c r="H21" s="25"/>
      <c r="I21" s="1"/>
    </row>
    <row r="22" spans="1:10" ht="14.25" x14ac:dyDescent="0.2">
      <c r="A22" s="52">
        <v>13</v>
      </c>
      <c r="B22" s="30" t="s">
        <v>59</v>
      </c>
      <c r="C22" s="31" t="s">
        <v>10</v>
      </c>
      <c r="D22" s="35">
        <v>1</v>
      </c>
      <c r="E22" s="33"/>
      <c r="F22" s="34">
        <f t="shared" si="0"/>
        <v>0</v>
      </c>
      <c r="G22" s="34"/>
      <c r="H22" s="25"/>
      <c r="I22" s="1"/>
    </row>
    <row r="23" spans="1:10" ht="14.25" x14ac:dyDescent="0.2">
      <c r="A23" s="51">
        <v>14</v>
      </c>
      <c r="B23" s="30" t="s">
        <v>12</v>
      </c>
      <c r="C23" s="31" t="s">
        <v>10</v>
      </c>
      <c r="D23" s="35">
        <v>3</v>
      </c>
      <c r="E23" s="33"/>
      <c r="F23" s="34">
        <f t="shared" si="0"/>
        <v>0</v>
      </c>
      <c r="G23" s="34"/>
      <c r="H23" s="25"/>
      <c r="I23" s="1"/>
      <c r="J23" s="7"/>
    </row>
    <row r="24" spans="1:10" ht="14.25" x14ac:dyDescent="0.2">
      <c r="A24" s="52">
        <v>15</v>
      </c>
      <c r="B24" s="30" t="s">
        <v>91</v>
      </c>
      <c r="C24" s="31" t="s">
        <v>10</v>
      </c>
      <c r="D24" s="35">
        <v>4.5999999999999996</v>
      </c>
      <c r="E24" s="33"/>
      <c r="F24" s="34">
        <f t="shared" si="0"/>
        <v>0</v>
      </c>
      <c r="G24" s="34"/>
      <c r="H24" s="25"/>
      <c r="I24" s="7"/>
      <c r="J24" s="7"/>
    </row>
    <row r="25" spans="1:10" ht="14.25" x14ac:dyDescent="0.2">
      <c r="A25" s="51">
        <v>16</v>
      </c>
      <c r="B25" s="30" t="s">
        <v>55</v>
      </c>
      <c r="C25" s="31" t="s">
        <v>7</v>
      </c>
      <c r="D25" s="32">
        <v>105</v>
      </c>
      <c r="E25" s="33"/>
      <c r="F25" s="34">
        <f t="shared" si="0"/>
        <v>0</v>
      </c>
      <c r="G25" s="34"/>
      <c r="H25" s="25"/>
      <c r="I25" s="1"/>
    </row>
    <row r="26" spans="1:10" ht="14.25" x14ac:dyDescent="0.2">
      <c r="A26" s="52">
        <v>17</v>
      </c>
      <c r="B26" s="30" t="s">
        <v>56</v>
      </c>
      <c r="C26" s="31" t="s">
        <v>7</v>
      </c>
      <c r="D26" s="32">
        <v>65</v>
      </c>
      <c r="E26" s="33"/>
      <c r="F26" s="34">
        <f t="shared" si="0"/>
        <v>0</v>
      </c>
      <c r="G26" s="34"/>
      <c r="H26" s="25"/>
      <c r="I26" s="1"/>
    </row>
    <row r="27" spans="1:10" ht="14.25" x14ac:dyDescent="0.2">
      <c r="A27" s="51">
        <v>18</v>
      </c>
      <c r="B27" s="30" t="s">
        <v>40</v>
      </c>
      <c r="C27" s="31" t="s">
        <v>7</v>
      </c>
      <c r="D27" s="35">
        <v>4.2</v>
      </c>
      <c r="E27" s="33"/>
      <c r="F27" s="34">
        <f t="shared" si="0"/>
        <v>0</v>
      </c>
      <c r="G27" s="34"/>
      <c r="H27" s="25"/>
      <c r="I27" s="1"/>
    </row>
    <row r="28" spans="1:10" ht="14.25" x14ac:dyDescent="0.2">
      <c r="A28" s="52">
        <v>19</v>
      </c>
      <c r="B28" s="30" t="s">
        <v>16</v>
      </c>
      <c r="C28" s="31" t="s">
        <v>7</v>
      </c>
      <c r="D28" s="32">
        <v>170</v>
      </c>
      <c r="E28" s="33"/>
      <c r="F28" s="34">
        <f t="shared" si="0"/>
        <v>0</v>
      </c>
      <c r="G28" s="34"/>
      <c r="H28" s="25"/>
      <c r="I28" s="1"/>
    </row>
    <row r="29" spans="1:10" ht="14.25" x14ac:dyDescent="0.2">
      <c r="A29" s="51">
        <v>20</v>
      </c>
      <c r="B29" s="30" t="s">
        <v>31</v>
      </c>
      <c r="C29" s="31" t="s">
        <v>7</v>
      </c>
      <c r="D29" s="32">
        <v>105</v>
      </c>
      <c r="E29" s="33"/>
      <c r="F29" s="34">
        <f t="shared" si="0"/>
        <v>0</v>
      </c>
      <c r="G29" s="34"/>
      <c r="H29" s="25"/>
      <c r="I29" s="1"/>
    </row>
    <row r="30" spans="1:10" ht="25.5" x14ac:dyDescent="0.2">
      <c r="A30" s="52">
        <v>21</v>
      </c>
      <c r="B30" s="30" t="s">
        <v>58</v>
      </c>
      <c r="C30" s="31" t="s">
        <v>9</v>
      </c>
      <c r="D30" s="32">
        <v>50</v>
      </c>
      <c r="E30" s="33"/>
      <c r="F30" s="34">
        <f t="shared" si="0"/>
        <v>0</v>
      </c>
      <c r="G30" s="34"/>
      <c r="H30" s="25"/>
      <c r="I30" s="1"/>
    </row>
    <row r="31" spans="1:10" ht="14.25" x14ac:dyDescent="0.2">
      <c r="A31" s="51">
        <v>22</v>
      </c>
      <c r="B31" s="30" t="s">
        <v>29</v>
      </c>
      <c r="C31" s="31" t="s">
        <v>7</v>
      </c>
      <c r="D31" s="32">
        <v>80</v>
      </c>
      <c r="E31" s="33"/>
      <c r="F31" s="34">
        <f t="shared" si="0"/>
        <v>0</v>
      </c>
      <c r="G31" s="34"/>
      <c r="H31" s="25"/>
      <c r="I31" s="1"/>
    </row>
    <row r="32" spans="1:10" ht="14.25" x14ac:dyDescent="0.2">
      <c r="A32" s="52">
        <v>23</v>
      </c>
      <c r="B32" s="30" t="s">
        <v>50</v>
      </c>
      <c r="C32" s="31" t="s">
        <v>7</v>
      </c>
      <c r="D32" s="32">
        <v>160</v>
      </c>
      <c r="E32" s="36"/>
      <c r="F32" s="34">
        <f t="shared" si="0"/>
        <v>0</v>
      </c>
      <c r="G32" s="34"/>
      <c r="H32" s="25"/>
      <c r="I32" s="1"/>
    </row>
    <row r="33" spans="1:9" ht="14.25" x14ac:dyDescent="0.2">
      <c r="A33" s="51">
        <v>24</v>
      </c>
      <c r="B33" s="30" t="s">
        <v>54</v>
      </c>
      <c r="C33" s="31" t="s">
        <v>7</v>
      </c>
      <c r="D33" s="32">
        <v>10</v>
      </c>
      <c r="E33" s="36"/>
      <c r="F33" s="34">
        <f t="shared" si="0"/>
        <v>0</v>
      </c>
      <c r="G33" s="34"/>
      <c r="H33" s="25"/>
      <c r="I33" s="1"/>
    </row>
    <row r="34" spans="1:9" ht="14.25" x14ac:dyDescent="0.2">
      <c r="A34" s="52">
        <v>25</v>
      </c>
      <c r="B34" s="30" t="s">
        <v>51</v>
      </c>
      <c r="C34" s="31" t="s">
        <v>6</v>
      </c>
      <c r="D34" s="32">
        <v>30</v>
      </c>
      <c r="E34" s="36"/>
      <c r="F34" s="34">
        <f t="shared" si="0"/>
        <v>0</v>
      </c>
      <c r="G34" s="34"/>
      <c r="H34" s="25"/>
      <c r="I34" s="1"/>
    </row>
    <row r="35" spans="1:9" ht="14.25" x14ac:dyDescent="0.2">
      <c r="A35" s="51">
        <v>26</v>
      </c>
      <c r="B35" s="30" t="s">
        <v>52</v>
      </c>
      <c r="C35" s="31" t="s">
        <v>6</v>
      </c>
      <c r="D35" s="32">
        <v>14</v>
      </c>
      <c r="E35" s="36"/>
      <c r="F35" s="34">
        <f t="shared" si="0"/>
        <v>0</v>
      </c>
      <c r="G35" s="34"/>
      <c r="H35" s="25"/>
      <c r="I35" s="1"/>
    </row>
    <row r="36" spans="1:9" ht="14.25" x14ac:dyDescent="0.2">
      <c r="A36" s="52">
        <v>27</v>
      </c>
      <c r="B36" s="30" t="s">
        <v>53</v>
      </c>
      <c r="C36" s="31" t="s">
        <v>8</v>
      </c>
      <c r="D36" s="32">
        <v>1</v>
      </c>
      <c r="E36" s="36"/>
      <c r="F36" s="34">
        <f t="shared" si="0"/>
        <v>0</v>
      </c>
      <c r="G36" s="34"/>
      <c r="H36" s="25"/>
      <c r="I36" s="1"/>
    </row>
    <row r="37" spans="1:9" ht="14.25" x14ac:dyDescent="0.2">
      <c r="A37" s="51">
        <v>28</v>
      </c>
      <c r="B37" s="30" t="s">
        <v>76</v>
      </c>
      <c r="C37" s="31" t="s">
        <v>9</v>
      </c>
      <c r="D37" s="32">
        <v>20</v>
      </c>
      <c r="E37" s="36"/>
      <c r="F37" s="34">
        <f t="shared" si="0"/>
        <v>0</v>
      </c>
      <c r="G37" s="34"/>
      <c r="H37" s="25"/>
      <c r="I37" s="1"/>
    </row>
    <row r="38" spans="1:9" ht="14.25" x14ac:dyDescent="0.2">
      <c r="A38" s="52">
        <v>29</v>
      </c>
      <c r="B38" s="30" t="s">
        <v>44</v>
      </c>
      <c r="C38" s="31" t="s">
        <v>9</v>
      </c>
      <c r="D38" s="32">
        <v>20</v>
      </c>
      <c r="E38" s="36"/>
      <c r="F38" s="34">
        <f t="shared" si="0"/>
        <v>0</v>
      </c>
      <c r="G38" s="34"/>
      <c r="H38" s="25"/>
      <c r="I38" s="1"/>
    </row>
    <row r="39" spans="1:9" ht="14.25" x14ac:dyDescent="0.2">
      <c r="A39" s="51">
        <v>30</v>
      </c>
      <c r="B39" s="37" t="s">
        <v>73</v>
      </c>
      <c r="C39" s="31" t="s">
        <v>6</v>
      </c>
      <c r="D39" s="32">
        <v>1</v>
      </c>
      <c r="E39" s="33"/>
      <c r="F39" s="34">
        <f t="shared" si="0"/>
        <v>0</v>
      </c>
      <c r="G39" s="34"/>
      <c r="H39" s="25"/>
      <c r="I39" s="1"/>
    </row>
    <row r="40" spans="1:9" ht="14.25" x14ac:dyDescent="0.2">
      <c r="A40" s="52">
        <v>31</v>
      </c>
      <c r="B40" s="37" t="s">
        <v>78</v>
      </c>
      <c r="C40" s="31" t="s">
        <v>6</v>
      </c>
      <c r="D40" s="32">
        <v>1</v>
      </c>
      <c r="E40" s="36"/>
      <c r="F40" s="34">
        <f t="shared" si="0"/>
        <v>0</v>
      </c>
      <c r="G40" s="34"/>
      <c r="H40" s="25"/>
      <c r="I40" s="1"/>
    </row>
    <row r="41" spans="1:9" ht="14.25" x14ac:dyDescent="0.2">
      <c r="A41" s="51">
        <v>32</v>
      </c>
      <c r="B41" s="37" t="s">
        <v>77</v>
      </c>
      <c r="C41" s="31" t="s">
        <v>6</v>
      </c>
      <c r="D41" s="32">
        <v>1</v>
      </c>
      <c r="E41" s="36"/>
      <c r="F41" s="34">
        <f t="shared" si="0"/>
        <v>0</v>
      </c>
      <c r="G41" s="34"/>
      <c r="H41" s="25"/>
      <c r="I41" s="1"/>
    </row>
    <row r="42" spans="1:9" ht="14.25" x14ac:dyDescent="0.2">
      <c r="A42" s="52">
        <v>33</v>
      </c>
      <c r="B42" s="37" t="s">
        <v>79</v>
      </c>
      <c r="C42" s="31" t="s">
        <v>6</v>
      </c>
      <c r="D42" s="32">
        <v>1</v>
      </c>
      <c r="E42" s="36"/>
      <c r="F42" s="34">
        <f t="shared" si="0"/>
        <v>0</v>
      </c>
      <c r="G42" s="34"/>
      <c r="H42" s="25"/>
      <c r="I42" s="1"/>
    </row>
    <row r="43" spans="1:9" ht="14.25" x14ac:dyDescent="0.2">
      <c r="A43" s="51">
        <v>34</v>
      </c>
      <c r="B43" s="37" t="s">
        <v>74</v>
      </c>
      <c r="C43" s="31" t="s">
        <v>6</v>
      </c>
      <c r="D43" s="32">
        <v>3</v>
      </c>
      <c r="E43" s="33"/>
      <c r="F43" s="34">
        <f t="shared" si="0"/>
        <v>0</v>
      </c>
      <c r="G43" s="34"/>
      <c r="H43" s="25"/>
      <c r="I43" s="1"/>
    </row>
    <row r="44" spans="1:9" ht="14.25" x14ac:dyDescent="0.2">
      <c r="A44" s="52">
        <v>35</v>
      </c>
      <c r="B44" s="37" t="s">
        <v>71</v>
      </c>
      <c r="C44" s="31" t="s">
        <v>6</v>
      </c>
      <c r="D44" s="32">
        <v>1</v>
      </c>
      <c r="E44" s="36"/>
      <c r="F44" s="34">
        <f t="shared" si="0"/>
        <v>0</v>
      </c>
      <c r="G44" s="34"/>
      <c r="H44" s="25"/>
      <c r="I44" s="1"/>
    </row>
    <row r="45" spans="1:9" ht="14.25" x14ac:dyDescent="0.2">
      <c r="A45" s="51">
        <v>36</v>
      </c>
      <c r="B45" s="37" t="s">
        <v>80</v>
      </c>
      <c r="C45" s="31" t="s">
        <v>6</v>
      </c>
      <c r="D45" s="32">
        <v>3</v>
      </c>
      <c r="E45" s="33"/>
      <c r="F45" s="34">
        <f t="shared" si="0"/>
        <v>0</v>
      </c>
      <c r="G45" s="34"/>
      <c r="H45" s="25"/>
      <c r="I45" s="1"/>
    </row>
    <row r="46" spans="1:9" ht="14.25" x14ac:dyDescent="0.2">
      <c r="A46" s="52">
        <v>37</v>
      </c>
      <c r="B46" s="37" t="s">
        <v>75</v>
      </c>
      <c r="C46" s="31" t="s">
        <v>6</v>
      </c>
      <c r="D46" s="32">
        <v>3</v>
      </c>
      <c r="E46" s="33"/>
      <c r="F46" s="34">
        <f t="shared" si="0"/>
        <v>0</v>
      </c>
      <c r="G46" s="34"/>
      <c r="H46" s="25"/>
      <c r="I46" s="1"/>
    </row>
    <row r="47" spans="1:9" ht="14.25" x14ac:dyDescent="0.2">
      <c r="A47" s="51">
        <v>38</v>
      </c>
      <c r="B47" s="37" t="s">
        <v>81</v>
      </c>
      <c r="C47" s="31" t="s">
        <v>6</v>
      </c>
      <c r="D47" s="32">
        <v>1</v>
      </c>
      <c r="E47" s="33"/>
      <c r="F47" s="34">
        <f t="shared" si="0"/>
        <v>0</v>
      </c>
      <c r="G47" s="34"/>
      <c r="H47" s="25"/>
      <c r="I47" s="1"/>
    </row>
    <row r="48" spans="1:9" ht="14.25" x14ac:dyDescent="0.2">
      <c r="A48" s="52">
        <v>39</v>
      </c>
      <c r="B48" s="37" t="s">
        <v>82</v>
      </c>
      <c r="C48" s="31" t="s">
        <v>6</v>
      </c>
      <c r="D48" s="32">
        <v>3</v>
      </c>
      <c r="E48" s="33"/>
      <c r="F48" s="34">
        <f t="shared" si="0"/>
        <v>0</v>
      </c>
      <c r="G48" s="34"/>
      <c r="H48" s="25"/>
      <c r="I48" s="1"/>
    </row>
    <row r="49" spans="1:10" ht="14.25" x14ac:dyDescent="0.2">
      <c r="A49" s="51">
        <v>40</v>
      </c>
      <c r="B49" s="30" t="s">
        <v>18</v>
      </c>
      <c r="C49" s="31" t="s">
        <v>7</v>
      </c>
      <c r="D49" s="32">
        <v>61</v>
      </c>
      <c r="E49" s="33"/>
      <c r="F49" s="34">
        <f t="shared" si="0"/>
        <v>0</v>
      </c>
      <c r="G49" s="34"/>
      <c r="H49" s="25"/>
      <c r="I49" s="1"/>
    </row>
    <row r="50" spans="1:10" ht="14.25" x14ac:dyDescent="0.2">
      <c r="A50" s="52">
        <v>41</v>
      </c>
      <c r="B50" s="30" t="s">
        <v>24</v>
      </c>
      <c r="C50" s="31" t="s">
        <v>7</v>
      </c>
      <c r="D50" s="32">
        <v>30</v>
      </c>
      <c r="E50" s="33"/>
      <c r="F50" s="34">
        <f t="shared" si="0"/>
        <v>0</v>
      </c>
      <c r="G50" s="34"/>
      <c r="H50" s="25"/>
      <c r="I50" s="1"/>
    </row>
    <row r="51" spans="1:10" ht="14.25" x14ac:dyDescent="0.2">
      <c r="A51" s="51">
        <v>42</v>
      </c>
      <c r="B51" s="37" t="s">
        <v>25</v>
      </c>
      <c r="C51" s="31" t="s">
        <v>7</v>
      </c>
      <c r="D51" s="32">
        <v>50</v>
      </c>
      <c r="E51" s="33"/>
      <c r="F51" s="34">
        <f t="shared" si="0"/>
        <v>0</v>
      </c>
      <c r="G51" s="34"/>
      <c r="H51" s="25"/>
      <c r="I51" s="1"/>
    </row>
    <row r="52" spans="1:10" ht="14.25" x14ac:dyDescent="0.2">
      <c r="A52" s="52">
        <v>43</v>
      </c>
      <c r="B52" s="37" t="s">
        <v>13</v>
      </c>
      <c r="C52" s="31" t="s">
        <v>7</v>
      </c>
      <c r="D52" s="32">
        <v>50</v>
      </c>
      <c r="E52" s="33"/>
      <c r="F52" s="34">
        <f t="shared" si="0"/>
        <v>0</v>
      </c>
      <c r="G52" s="34"/>
      <c r="H52" s="25"/>
      <c r="I52" s="1"/>
    </row>
    <row r="53" spans="1:10" ht="14.25" x14ac:dyDescent="0.2">
      <c r="A53" s="51">
        <v>44</v>
      </c>
      <c r="B53" s="37" t="s">
        <v>14</v>
      </c>
      <c r="C53" s="31" t="s">
        <v>7</v>
      </c>
      <c r="D53" s="32">
        <v>25</v>
      </c>
      <c r="E53" s="33"/>
      <c r="F53" s="34">
        <f t="shared" si="0"/>
        <v>0</v>
      </c>
      <c r="G53" s="34"/>
      <c r="H53" s="25"/>
      <c r="I53" s="1"/>
    </row>
    <row r="54" spans="1:10" ht="14.25" x14ac:dyDescent="0.2">
      <c r="A54" s="52">
        <v>45</v>
      </c>
      <c r="B54" s="37" t="s">
        <v>15</v>
      </c>
      <c r="C54" s="31" t="s">
        <v>7</v>
      </c>
      <c r="D54" s="32">
        <v>25</v>
      </c>
      <c r="E54" s="33"/>
      <c r="F54" s="34">
        <f t="shared" si="0"/>
        <v>0</v>
      </c>
      <c r="G54" s="34"/>
      <c r="H54" s="25"/>
      <c r="I54" s="1"/>
    </row>
    <row r="55" spans="1:10" ht="14.25" x14ac:dyDescent="0.2">
      <c r="A55" s="51">
        <v>46</v>
      </c>
      <c r="B55" s="30" t="s">
        <v>30</v>
      </c>
      <c r="C55" s="31" t="s">
        <v>7</v>
      </c>
      <c r="D55" s="32">
        <v>105</v>
      </c>
      <c r="E55" s="33"/>
      <c r="F55" s="34">
        <f t="shared" si="0"/>
        <v>0</v>
      </c>
      <c r="G55" s="34"/>
      <c r="H55" s="25"/>
      <c r="I55" s="1"/>
    </row>
    <row r="56" spans="1:10" ht="14.25" x14ac:dyDescent="0.2">
      <c r="A56" s="52">
        <v>47</v>
      </c>
      <c r="B56" s="30" t="s">
        <v>19</v>
      </c>
      <c r="C56" s="31" t="s">
        <v>7</v>
      </c>
      <c r="D56" s="32">
        <v>210</v>
      </c>
      <c r="E56" s="33"/>
      <c r="F56" s="34">
        <f t="shared" si="0"/>
        <v>0</v>
      </c>
      <c r="G56" s="34"/>
      <c r="H56" s="25"/>
      <c r="I56" s="1"/>
    </row>
    <row r="57" spans="1:10" ht="14.25" x14ac:dyDescent="0.2">
      <c r="A57" s="51">
        <v>48</v>
      </c>
      <c r="B57" s="30" t="s">
        <v>20</v>
      </c>
      <c r="C57" s="31" t="s">
        <v>6</v>
      </c>
      <c r="D57" s="32">
        <v>2</v>
      </c>
      <c r="E57" s="33"/>
      <c r="F57" s="34">
        <f t="shared" si="0"/>
        <v>0</v>
      </c>
      <c r="G57" s="34"/>
      <c r="H57" s="25"/>
      <c r="I57" s="1"/>
    </row>
    <row r="58" spans="1:10" ht="14.25" x14ac:dyDescent="0.2">
      <c r="A58" s="52">
        <v>49</v>
      </c>
      <c r="B58" s="38" t="s">
        <v>68</v>
      </c>
      <c r="C58" s="39" t="s">
        <v>41</v>
      </c>
      <c r="D58" s="40">
        <v>1</v>
      </c>
      <c r="E58" s="33"/>
      <c r="F58" s="34">
        <f t="shared" si="0"/>
        <v>0</v>
      </c>
      <c r="G58" s="34"/>
      <c r="H58" s="25"/>
      <c r="I58" s="1"/>
      <c r="J58" s="7"/>
    </row>
    <row r="59" spans="1:10" ht="14.25" x14ac:dyDescent="0.2">
      <c r="A59" s="51">
        <v>50</v>
      </c>
      <c r="B59" s="41" t="s">
        <v>43</v>
      </c>
      <c r="C59" s="39" t="s">
        <v>41</v>
      </c>
      <c r="D59" s="40">
        <v>1</v>
      </c>
      <c r="E59" s="33"/>
      <c r="F59" s="34">
        <f t="shared" si="0"/>
        <v>0</v>
      </c>
      <c r="G59" s="34"/>
      <c r="H59" s="25"/>
      <c r="I59" s="1"/>
      <c r="J59" s="7"/>
    </row>
    <row r="60" spans="1:10" ht="14.25" x14ac:dyDescent="0.2">
      <c r="A60" s="52">
        <v>51</v>
      </c>
      <c r="B60" s="41" t="s">
        <v>66</v>
      </c>
      <c r="C60" s="39" t="s">
        <v>8</v>
      </c>
      <c r="D60" s="40">
        <v>1</v>
      </c>
      <c r="E60" s="33"/>
      <c r="F60" s="34">
        <f t="shared" si="0"/>
        <v>0</v>
      </c>
      <c r="G60" s="34"/>
      <c r="H60" s="25"/>
      <c r="I60" s="1"/>
      <c r="J60" s="7"/>
    </row>
    <row r="61" spans="1:10" ht="14.25" x14ac:dyDescent="0.2">
      <c r="A61" s="51">
        <v>52</v>
      </c>
      <c r="B61" s="41" t="s">
        <v>67</v>
      </c>
      <c r="C61" s="39" t="s">
        <v>41</v>
      </c>
      <c r="D61" s="40">
        <v>1</v>
      </c>
      <c r="E61" s="33"/>
      <c r="F61" s="34">
        <f t="shared" si="0"/>
        <v>0</v>
      </c>
      <c r="G61" s="34"/>
      <c r="H61" s="25"/>
      <c r="I61" s="1"/>
      <c r="J61" s="7"/>
    </row>
    <row r="62" spans="1:10" ht="14.25" x14ac:dyDescent="0.2">
      <c r="A62" s="52">
        <v>53</v>
      </c>
      <c r="B62" s="42" t="s">
        <v>94</v>
      </c>
      <c r="C62" s="31" t="s">
        <v>8</v>
      </c>
      <c r="D62" s="40">
        <v>1</v>
      </c>
      <c r="E62" s="33"/>
      <c r="F62" s="34">
        <f t="shared" si="0"/>
        <v>0</v>
      </c>
      <c r="G62" s="34"/>
      <c r="H62" s="25"/>
      <c r="I62" s="1"/>
      <c r="J62" s="7"/>
    </row>
    <row r="63" spans="1:10" ht="13.5" customHeight="1" x14ac:dyDescent="0.2">
      <c r="A63" s="51">
        <v>54</v>
      </c>
      <c r="B63" s="41" t="s">
        <v>65</v>
      </c>
      <c r="C63" s="31" t="s">
        <v>8</v>
      </c>
      <c r="D63" s="43">
        <v>1</v>
      </c>
      <c r="E63" s="33"/>
      <c r="F63" s="34">
        <f t="shared" si="0"/>
        <v>0</v>
      </c>
      <c r="G63" s="34"/>
      <c r="H63" s="25"/>
      <c r="I63" s="1"/>
      <c r="J63" s="7"/>
    </row>
    <row r="64" spans="1:10" ht="14.25" x14ac:dyDescent="0.2">
      <c r="A64" s="52">
        <v>55</v>
      </c>
      <c r="B64" s="30" t="s">
        <v>69</v>
      </c>
      <c r="C64" s="31" t="s">
        <v>8</v>
      </c>
      <c r="D64" s="32">
        <v>1</v>
      </c>
      <c r="E64" s="33"/>
      <c r="F64" s="34">
        <f t="shared" si="0"/>
        <v>0</v>
      </c>
      <c r="G64" s="34"/>
      <c r="H64" s="25"/>
      <c r="I64" s="1"/>
    </row>
    <row r="65" spans="1:11" ht="14.25" x14ac:dyDescent="0.2">
      <c r="A65" s="51">
        <v>56</v>
      </c>
      <c r="B65" s="37" t="s">
        <v>42</v>
      </c>
      <c r="C65" s="31" t="s">
        <v>8</v>
      </c>
      <c r="D65" s="32">
        <v>1</v>
      </c>
      <c r="E65" s="33"/>
      <c r="F65" s="34">
        <f t="shared" si="0"/>
        <v>0</v>
      </c>
      <c r="G65" s="34"/>
      <c r="H65" s="25"/>
      <c r="I65" s="1"/>
      <c r="J65" s="7"/>
    </row>
    <row r="66" spans="1:11" ht="14.25" x14ac:dyDescent="0.2">
      <c r="A66" s="52">
        <v>57</v>
      </c>
      <c r="B66" s="30" t="s">
        <v>61</v>
      </c>
      <c r="C66" s="31" t="s">
        <v>8</v>
      </c>
      <c r="D66" s="32">
        <v>1</v>
      </c>
      <c r="E66" s="33"/>
      <c r="F66" s="34">
        <f t="shared" si="0"/>
        <v>0</v>
      </c>
      <c r="G66" s="34"/>
      <c r="H66" s="25"/>
      <c r="I66" s="1"/>
    </row>
    <row r="67" spans="1:11" ht="14.25" x14ac:dyDescent="0.2">
      <c r="A67" s="51">
        <v>58</v>
      </c>
      <c r="B67" s="37" t="s">
        <v>70</v>
      </c>
      <c r="C67" s="31" t="s">
        <v>8</v>
      </c>
      <c r="D67" s="32">
        <v>1</v>
      </c>
      <c r="E67" s="33"/>
      <c r="F67" s="34">
        <f t="shared" si="0"/>
        <v>0</v>
      </c>
      <c r="G67" s="34"/>
      <c r="H67" s="25"/>
      <c r="I67" s="1"/>
    </row>
    <row r="68" spans="1:11" ht="14.25" x14ac:dyDescent="0.2">
      <c r="A68" s="52">
        <v>59</v>
      </c>
      <c r="B68" s="30" t="s">
        <v>62</v>
      </c>
      <c r="C68" s="31" t="s">
        <v>8</v>
      </c>
      <c r="D68" s="32">
        <v>1</v>
      </c>
      <c r="E68" s="33"/>
      <c r="F68" s="34">
        <f t="shared" si="0"/>
        <v>0</v>
      </c>
      <c r="G68" s="34"/>
      <c r="H68" s="25"/>
      <c r="I68" s="1"/>
    </row>
    <row r="69" spans="1:11" ht="14.25" x14ac:dyDescent="0.2">
      <c r="A69" s="51">
        <v>60</v>
      </c>
      <c r="B69" s="37" t="s">
        <v>17</v>
      </c>
      <c r="C69" s="31" t="s">
        <v>8</v>
      </c>
      <c r="D69" s="32">
        <v>1</v>
      </c>
      <c r="E69" s="33"/>
      <c r="F69" s="34">
        <f t="shared" si="0"/>
        <v>0</v>
      </c>
      <c r="G69" s="34"/>
      <c r="H69" s="25"/>
      <c r="I69" s="1"/>
    </row>
    <row r="70" spans="1:11" ht="14.25" x14ac:dyDescent="0.2">
      <c r="A70" s="52">
        <v>61</v>
      </c>
      <c r="B70" s="30" t="s">
        <v>64</v>
      </c>
      <c r="C70" s="31" t="s">
        <v>8</v>
      </c>
      <c r="D70" s="32">
        <v>1</v>
      </c>
      <c r="E70" s="33"/>
      <c r="F70" s="34">
        <f t="shared" si="0"/>
        <v>0</v>
      </c>
      <c r="G70" s="34"/>
      <c r="H70" s="25"/>
      <c r="I70" s="1"/>
    </row>
    <row r="71" spans="1:11" ht="14.25" x14ac:dyDescent="0.2">
      <c r="A71" s="51">
        <v>62</v>
      </c>
      <c r="B71" s="37" t="s">
        <v>47</v>
      </c>
      <c r="C71" s="31" t="s">
        <v>6</v>
      </c>
      <c r="D71" s="32">
        <v>1</v>
      </c>
      <c r="E71" s="33"/>
      <c r="F71" s="34">
        <f t="shared" si="0"/>
        <v>0</v>
      </c>
      <c r="G71" s="34"/>
      <c r="H71" s="25"/>
      <c r="I71" s="1"/>
    </row>
    <row r="72" spans="1:11" ht="14.25" x14ac:dyDescent="0.2">
      <c r="A72" s="52">
        <v>63</v>
      </c>
      <c r="B72" s="44" t="s">
        <v>32</v>
      </c>
      <c r="C72" s="31" t="s">
        <v>8</v>
      </c>
      <c r="D72" s="32">
        <v>1</v>
      </c>
      <c r="E72" s="33"/>
      <c r="F72" s="34">
        <f t="shared" si="0"/>
        <v>0</v>
      </c>
      <c r="G72" s="34"/>
      <c r="I72" s="25"/>
      <c r="J72" s="55"/>
      <c r="K72" s="7"/>
    </row>
    <row r="73" spans="1:11" ht="14.25" x14ac:dyDescent="0.2">
      <c r="A73" s="51">
        <v>64</v>
      </c>
      <c r="B73" s="44" t="s">
        <v>63</v>
      </c>
      <c r="C73" s="31" t="s">
        <v>8</v>
      </c>
      <c r="D73" s="32">
        <v>1</v>
      </c>
      <c r="E73" s="33"/>
      <c r="F73" s="34">
        <f t="shared" si="0"/>
        <v>0</v>
      </c>
      <c r="G73" s="34"/>
      <c r="H73" s="25"/>
      <c r="I73" s="1"/>
    </row>
    <row r="74" spans="1:11" ht="14.25" x14ac:dyDescent="0.2">
      <c r="A74" s="52">
        <v>65</v>
      </c>
      <c r="B74" s="44" t="s">
        <v>33</v>
      </c>
      <c r="C74" s="31" t="s">
        <v>8</v>
      </c>
      <c r="D74" s="32">
        <v>1</v>
      </c>
      <c r="E74" s="33"/>
      <c r="F74" s="34">
        <f t="shared" si="0"/>
        <v>0</v>
      </c>
      <c r="G74" s="34"/>
      <c r="H74" s="25"/>
      <c r="I74" s="1"/>
    </row>
    <row r="75" spans="1:11" ht="14.25" x14ac:dyDescent="0.2">
      <c r="A75" s="51">
        <v>66</v>
      </c>
      <c r="B75" s="44" t="s">
        <v>34</v>
      </c>
      <c r="C75" s="31" t="s">
        <v>8</v>
      </c>
      <c r="D75" s="32">
        <v>1</v>
      </c>
      <c r="E75" s="33"/>
      <c r="F75" s="34">
        <f t="shared" ref="F75:F87" si="1">+D75*E75</f>
        <v>0</v>
      </c>
      <c r="G75" s="34"/>
      <c r="H75" s="25"/>
      <c r="I75" s="7"/>
    </row>
    <row r="76" spans="1:11" ht="14.25" x14ac:dyDescent="0.2">
      <c r="A76" s="52">
        <v>67</v>
      </c>
      <c r="B76" s="48" t="s">
        <v>21</v>
      </c>
      <c r="C76" s="31" t="s">
        <v>7</v>
      </c>
      <c r="D76" s="40">
        <v>180</v>
      </c>
      <c r="E76" s="33"/>
      <c r="F76" s="34">
        <f t="shared" si="1"/>
        <v>0</v>
      </c>
      <c r="G76" s="34"/>
      <c r="H76" s="25"/>
      <c r="I76" s="55"/>
      <c r="J76" s="23"/>
    </row>
    <row r="77" spans="1:11" ht="14.25" x14ac:dyDescent="0.2">
      <c r="A77" s="53"/>
      <c r="B77" s="47" t="s">
        <v>83</v>
      </c>
      <c r="C77" s="31"/>
      <c r="D77" s="32"/>
      <c r="E77" s="10"/>
      <c r="F77" s="34"/>
      <c r="G77" s="34"/>
      <c r="H77" s="25"/>
      <c r="I77" s="1"/>
      <c r="J77" s="23"/>
    </row>
    <row r="78" spans="1:11" ht="14.25" x14ac:dyDescent="0.2">
      <c r="A78" s="54">
        <v>68</v>
      </c>
      <c r="B78" s="30" t="s">
        <v>22</v>
      </c>
      <c r="C78" s="31" t="s">
        <v>8</v>
      </c>
      <c r="D78" s="32">
        <v>1</v>
      </c>
      <c r="E78" s="10"/>
      <c r="F78" s="34">
        <f t="shared" si="1"/>
        <v>0</v>
      </c>
      <c r="G78" s="34"/>
      <c r="H78" s="25"/>
      <c r="I78" s="1"/>
      <c r="J78" s="23"/>
    </row>
    <row r="79" spans="1:11" ht="14.25" x14ac:dyDescent="0.2">
      <c r="A79" s="54">
        <v>69</v>
      </c>
      <c r="B79" s="30" t="s">
        <v>84</v>
      </c>
      <c r="C79" s="31" t="s">
        <v>10</v>
      </c>
      <c r="D79" s="32">
        <v>13</v>
      </c>
      <c r="E79" s="10"/>
      <c r="F79" s="34">
        <f t="shared" si="1"/>
        <v>0</v>
      </c>
      <c r="G79" s="34"/>
      <c r="H79" s="25"/>
      <c r="I79" s="1"/>
      <c r="J79" s="23"/>
    </row>
    <row r="80" spans="1:11" ht="14.25" x14ac:dyDescent="0.2">
      <c r="A80" s="54">
        <v>70</v>
      </c>
      <c r="B80" s="30" t="s">
        <v>85</v>
      </c>
      <c r="C80" s="31" t="s">
        <v>10</v>
      </c>
      <c r="D80" s="32">
        <v>1.25</v>
      </c>
      <c r="E80" s="10"/>
      <c r="F80" s="34">
        <f t="shared" si="1"/>
        <v>0</v>
      </c>
      <c r="G80" s="34"/>
      <c r="H80" s="25"/>
      <c r="I80" s="1"/>
      <c r="J80" s="23"/>
    </row>
    <row r="81" spans="1:11" ht="14.25" x14ac:dyDescent="0.2">
      <c r="A81" s="54">
        <v>71</v>
      </c>
      <c r="B81" s="30" t="s">
        <v>11</v>
      </c>
      <c r="C81" s="31" t="s">
        <v>10</v>
      </c>
      <c r="D81" s="32">
        <v>0.5</v>
      </c>
      <c r="E81" s="33"/>
      <c r="F81" s="34">
        <f t="shared" si="1"/>
        <v>0</v>
      </c>
      <c r="G81" s="34"/>
      <c r="H81" s="25"/>
      <c r="I81" s="1"/>
      <c r="J81" s="23"/>
    </row>
    <row r="82" spans="1:11" ht="14.25" x14ac:dyDescent="0.2">
      <c r="A82" s="54">
        <v>72</v>
      </c>
      <c r="B82" s="30" t="s">
        <v>93</v>
      </c>
      <c r="C82" s="31" t="s">
        <v>10</v>
      </c>
      <c r="D82" s="32">
        <v>1.5</v>
      </c>
      <c r="E82" s="10"/>
      <c r="F82" s="34">
        <f t="shared" si="1"/>
        <v>0</v>
      </c>
      <c r="G82" s="34"/>
      <c r="H82" s="25"/>
      <c r="I82" s="1"/>
      <c r="J82" s="23"/>
    </row>
    <row r="83" spans="1:11" ht="14.25" x14ac:dyDescent="0.2">
      <c r="A83" s="54">
        <v>73</v>
      </c>
      <c r="B83" s="30" t="s">
        <v>86</v>
      </c>
      <c r="C83" s="31" t="s">
        <v>10</v>
      </c>
      <c r="D83" s="32">
        <v>0.35</v>
      </c>
      <c r="E83" s="33"/>
      <c r="F83" s="34">
        <f t="shared" si="1"/>
        <v>0</v>
      </c>
      <c r="G83" s="34"/>
      <c r="H83" s="25"/>
      <c r="I83" s="1"/>
      <c r="J83" s="23"/>
    </row>
    <row r="84" spans="1:11" ht="14.25" x14ac:dyDescent="0.2">
      <c r="A84" s="54">
        <v>74</v>
      </c>
      <c r="B84" s="30" t="s">
        <v>87</v>
      </c>
      <c r="C84" s="31" t="s">
        <v>10</v>
      </c>
      <c r="D84" s="32">
        <v>0.15</v>
      </c>
      <c r="E84" s="33"/>
      <c r="F84" s="34">
        <f t="shared" si="1"/>
        <v>0</v>
      </c>
      <c r="G84" s="34"/>
      <c r="H84" s="25"/>
      <c r="I84" s="1"/>
      <c r="J84" s="23"/>
    </row>
    <row r="85" spans="1:11" ht="14.25" x14ac:dyDescent="0.2">
      <c r="A85" s="70">
        <v>75</v>
      </c>
      <c r="B85" s="38" t="s">
        <v>88</v>
      </c>
      <c r="C85" s="71" t="s">
        <v>7</v>
      </c>
      <c r="D85" s="72">
        <v>11</v>
      </c>
      <c r="E85" s="73"/>
      <c r="F85" s="57">
        <f t="shared" si="1"/>
        <v>0</v>
      </c>
      <c r="G85" s="57"/>
      <c r="H85" s="25"/>
      <c r="I85" s="1"/>
      <c r="J85" s="23"/>
    </row>
    <row r="86" spans="1:11" ht="14.25" x14ac:dyDescent="0.2">
      <c r="A86" s="54">
        <v>76</v>
      </c>
      <c r="B86" s="74" t="s">
        <v>89</v>
      </c>
      <c r="C86" s="75" t="s">
        <v>7</v>
      </c>
      <c r="D86" s="40">
        <v>22</v>
      </c>
      <c r="E86" s="33"/>
      <c r="F86" s="33">
        <f t="shared" si="1"/>
        <v>0</v>
      </c>
      <c r="G86" s="33"/>
      <c r="H86" s="25"/>
      <c r="I86" s="1"/>
      <c r="J86" s="23"/>
    </row>
    <row r="87" spans="1:11" ht="14.25" x14ac:dyDescent="0.2">
      <c r="A87" s="54">
        <v>77</v>
      </c>
      <c r="B87" s="74" t="s">
        <v>90</v>
      </c>
      <c r="C87" s="75" t="s">
        <v>6</v>
      </c>
      <c r="D87" s="40">
        <v>1</v>
      </c>
      <c r="E87" s="10"/>
      <c r="F87" s="33">
        <f t="shared" si="1"/>
        <v>0</v>
      </c>
      <c r="G87" s="33"/>
      <c r="H87" s="25"/>
      <c r="I87" s="7"/>
      <c r="J87" s="23"/>
    </row>
    <row r="88" spans="1:11" customFormat="1" x14ac:dyDescent="0.2"/>
    <row r="89" spans="1:11" ht="14.25" x14ac:dyDescent="0.2">
      <c r="A89" s="56"/>
      <c r="B89" s="79" t="s">
        <v>99</v>
      </c>
      <c r="C89" s="77"/>
      <c r="D89" s="78"/>
      <c r="E89" s="76"/>
      <c r="F89" s="76">
        <f>SUM(F10:F87)</f>
        <v>0</v>
      </c>
      <c r="G89" s="10">
        <f>SUM(G10:G87)</f>
        <v>0</v>
      </c>
      <c r="H89" s="25"/>
      <c r="I89" s="25"/>
      <c r="J89" s="7"/>
      <c r="K89" s="23"/>
    </row>
    <row r="90" spans="1:11" ht="9" customHeight="1" x14ac:dyDescent="0.2">
      <c r="A90" s="11"/>
      <c r="B90" s="17"/>
      <c r="C90" s="19"/>
      <c r="D90" s="19"/>
      <c r="E90" s="13"/>
      <c r="F90" s="13"/>
      <c r="G90" s="12"/>
      <c r="H90" s="13"/>
      <c r="I90" s="13"/>
    </row>
    <row r="91" spans="1:11" ht="15" x14ac:dyDescent="0.25">
      <c r="A91" s="17"/>
      <c r="B91" s="17"/>
      <c r="C91" s="19"/>
      <c r="D91" s="19"/>
      <c r="E91" s="27"/>
      <c r="F91" s="80" t="s">
        <v>95</v>
      </c>
      <c r="G91" s="28">
        <f>+SUM(F10:F87)</f>
        <v>0</v>
      </c>
      <c r="I91" s="13"/>
      <c r="J91" s="29"/>
      <c r="K91" s="26"/>
    </row>
    <row r="92" spans="1:11" ht="15" x14ac:dyDescent="0.25">
      <c r="A92" s="17"/>
      <c r="B92" s="17"/>
      <c r="C92" s="19"/>
      <c r="D92" s="19"/>
      <c r="E92" s="27"/>
      <c r="F92" s="80" t="s">
        <v>96</v>
      </c>
      <c r="G92" s="28">
        <f>+G91*0.1</f>
        <v>0</v>
      </c>
      <c r="I92" s="13"/>
      <c r="J92" s="29"/>
      <c r="K92" s="26"/>
    </row>
    <row r="93" spans="1:11" ht="15" x14ac:dyDescent="0.25">
      <c r="A93" s="17"/>
      <c r="B93" s="17"/>
      <c r="C93" s="19"/>
      <c r="D93" s="19"/>
      <c r="E93" s="62"/>
      <c r="F93" s="80" t="s">
        <v>97</v>
      </c>
      <c r="G93" s="28">
        <f>+(G91+G92)*0.22</f>
        <v>0</v>
      </c>
      <c r="I93" s="13"/>
      <c r="J93" s="29"/>
      <c r="K93" s="26"/>
    </row>
    <row r="94" spans="1:11" ht="15" x14ac:dyDescent="0.25">
      <c r="A94" s="17"/>
      <c r="B94" s="17"/>
      <c r="C94" s="19"/>
      <c r="D94" s="19"/>
      <c r="E94" s="62"/>
      <c r="F94" s="80" t="s">
        <v>101</v>
      </c>
      <c r="G94" s="28">
        <f>+SUM(G91:G93)</f>
        <v>0</v>
      </c>
      <c r="I94" s="13"/>
      <c r="J94" s="29"/>
      <c r="K94" s="26"/>
    </row>
    <row r="95" spans="1:11" s="3" customFormat="1" ht="15" x14ac:dyDescent="0.25">
      <c r="A95" s="17"/>
      <c r="B95" s="17"/>
      <c r="C95" s="19"/>
      <c r="D95" s="19"/>
      <c r="E95" s="29"/>
      <c r="F95" s="80" t="s">
        <v>100</v>
      </c>
      <c r="G95" s="28">
        <f>+(G89*0.758)+(G92*0.2)*0.758</f>
        <v>0</v>
      </c>
      <c r="I95" s="13"/>
      <c r="J95" s="29"/>
      <c r="K95" s="26"/>
    </row>
    <row r="96" spans="1:11" ht="15" x14ac:dyDescent="0.25">
      <c r="A96" s="17"/>
      <c r="B96" s="17"/>
      <c r="C96" s="19"/>
      <c r="D96" s="19"/>
      <c r="E96" s="27"/>
      <c r="F96" s="80" t="s">
        <v>35</v>
      </c>
      <c r="G96" s="28">
        <f>+SUM(G94:G95)</f>
        <v>0</v>
      </c>
      <c r="I96" s="13"/>
      <c r="J96" s="29"/>
      <c r="K96" s="26"/>
    </row>
    <row r="97" spans="1:11" ht="15" x14ac:dyDescent="0.25">
      <c r="A97" s="17"/>
      <c r="B97" s="17"/>
      <c r="C97" s="19"/>
      <c r="D97" s="19"/>
      <c r="E97" s="27"/>
      <c r="F97" s="29"/>
      <c r="G97"/>
      <c r="H97"/>
      <c r="I97" s="13"/>
      <c r="J97" s="29"/>
      <c r="K97" s="26"/>
    </row>
    <row r="98" spans="1:11" ht="15" x14ac:dyDescent="0.25">
      <c r="A98" s="17"/>
      <c r="B98" s="17"/>
      <c r="C98" s="19"/>
      <c r="D98" s="19"/>
      <c r="E98" s="27"/>
      <c r="F98" s="29"/>
      <c r="G98"/>
      <c r="H98"/>
      <c r="I98" s="13"/>
      <c r="J98" s="29"/>
      <c r="K98" s="26"/>
    </row>
    <row r="99" spans="1:11" ht="18.75" x14ac:dyDescent="0.2">
      <c r="B99" s="20" t="s">
        <v>48</v>
      </c>
      <c r="C99" s="9"/>
    </row>
    <row r="100" spans="1:11" ht="18.75" x14ac:dyDescent="0.2">
      <c r="B100" s="20" t="s">
        <v>38</v>
      </c>
      <c r="C100" s="9"/>
      <c r="J100" s="7"/>
    </row>
    <row r="101" spans="1:11" ht="18.75" x14ac:dyDescent="0.2">
      <c r="B101" s="20" t="s">
        <v>36</v>
      </c>
      <c r="C101" s="9"/>
    </row>
    <row r="102" spans="1:11" ht="18.75" x14ac:dyDescent="0.2">
      <c r="B102" s="20" t="s">
        <v>37</v>
      </c>
      <c r="C102" s="9"/>
    </row>
  </sheetData>
  <pageMargins left="0.25" right="0.25" top="0.75" bottom="0.75" header="0.3" footer="0.3"/>
  <pageSetup paperSize="9" scale="5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Rubrado Licitación C. Hípico</vt:lpstr>
      <vt:lpstr>'Rubrado Licitación C. Hípico'!Área_de_impresión</vt:lpstr>
      <vt:lpstr>'Rubrado Licitación C. Hípico'!Títulos_a_imprimir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Diaz</dc:creator>
  <cp:lastModifiedBy>Brenda Buzón</cp:lastModifiedBy>
  <cp:lastPrinted>2024-01-12T12:28:10Z</cp:lastPrinted>
  <dcterms:created xsi:type="dcterms:W3CDTF">2018-12-20T21:44:09Z</dcterms:created>
  <dcterms:modified xsi:type="dcterms:W3CDTF">2024-03-18T12:21:12Z</dcterms:modified>
</cp:coreProperties>
</file>