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activeTab="1"/>
  </bookViews>
  <sheets>
    <sheet name="OFERTA" sheetId="6" r:id="rId1"/>
    <sheet name="RUBRADO" sheetId="5" r:id="rId2"/>
  </sheets>
  <calcPr calcId="125725"/>
</workbook>
</file>

<file path=xl/calcChain.xml><?xml version="1.0" encoding="utf-8"?>
<calcChain xmlns="http://schemas.openxmlformats.org/spreadsheetml/2006/main">
  <c r="G171" i="5"/>
  <c r="G172"/>
  <c r="G173"/>
  <c r="G177"/>
  <c r="G181"/>
  <c r="G182"/>
  <c r="G183"/>
  <c r="G187"/>
  <c r="G188"/>
  <c r="G189"/>
  <c r="G137"/>
  <c r="G120"/>
  <c r="G121"/>
  <c r="G122"/>
  <c r="G123"/>
  <c r="G96"/>
  <c r="G97"/>
  <c r="G98"/>
  <c r="G99"/>
  <c r="G103"/>
  <c r="G104"/>
  <c r="G105"/>
  <c r="G106"/>
  <c r="G107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35"/>
  <c r="G36"/>
  <c r="G40"/>
  <c r="G41"/>
  <c r="G45"/>
  <c r="G46"/>
  <c r="G47"/>
  <c r="G51"/>
  <c r="G52"/>
  <c r="G53"/>
  <c r="G54"/>
  <c r="G58"/>
  <c r="G59"/>
  <c r="G60"/>
  <c r="G61"/>
  <c r="C8" i="6"/>
  <c r="G202" i="5"/>
  <c r="H200" s="1"/>
  <c r="H204" s="1"/>
  <c r="G193"/>
  <c r="G167"/>
  <c r="G166"/>
  <c r="G165"/>
  <c r="G150"/>
  <c r="G151"/>
  <c r="G128"/>
  <c r="G129"/>
  <c r="G30"/>
  <c r="G31"/>
  <c r="G32"/>
  <c r="G33"/>
  <c r="G34"/>
  <c r="G22"/>
  <c r="G23"/>
  <c r="G24"/>
  <c r="G21"/>
  <c r="G20"/>
  <c r="G19"/>
  <c r="G18"/>
  <c r="G119"/>
  <c r="G136"/>
  <c r="G159"/>
  <c r="G133"/>
  <c r="G114"/>
  <c r="G17"/>
  <c r="G16"/>
  <c r="G15"/>
  <c r="G14"/>
  <c r="H161" l="1"/>
  <c r="H191"/>
  <c r="H157"/>
  <c r="H12"/>
  <c r="G155" l="1"/>
  <c r="G146"/>
  <c r="G127"/>
  <c r="G118"/>
  <c r="G113"/>
  <c r="G112"/>
  <c r="G111"/>
  <c r="G92"/>
  <c r="G65"/>
  <c r="H131" l="1"/>
  <c r="H116"/>
  <c r="H148"/>
  <c r="H26"/>
  <c r="H144"/>
  <c r="H153"/>
  <c r="H125"/>
  <c r="H63"/>
  <c r="H109"/>
  <c r="H90"/>
  <c r="H195" l="1"/>
  <c r="H139"/>
  <c r="H207" l="1"/>
  <c r="I8" i="6"/>
  <c r="I9" s="1"/>
  <c r="I12" s="1"/>
  <c r="I14" s="1"/>
  <c r="I19"/>
  <c r="I21" s="1"/>
  <c r="I137" i="5" l="1"/>
  <c r="I171"/>
  <c r="I183"/>
  <c r="I187"/>
  <c r="I173"/>
  <c r="I181"/>
  <c r="I189"/>
  <c r="I177"/>
  <c r="I172"/>
  <c r="I188"/>
  <c r="I182"/>
  <c r="I121"/>
  <c r="I122"/>
  <c r="I120"/>
  <c r="I123"/>
  <c r="I98"/>
  <c r="I106"/>
  <c r="I97"/>
  <c r="I105"/>
  <c r="I104"/>
  <c r="I103"/>
  <c r="I99"/>
  <c r="I107"/>
  <c r="I96"/>
  <c r="I71"/>
  <c r="I83"/>
  <c r="I67"/>
  <c r="I75"/>
  <c r="I79"/>
  <c r="I87"/>
  <c r="I69"/>
  <c r="I73"/>
  <c r="I77"/>
  <c r="I81"/>
  <c r="I85"/>
  <c r="I72"/>
  <c r="I68"/>
  <c r="I80"/>
  <c r="I76"/>
  <c r="I88"/>
  <c r="I84"/>
  <c r="I70"/>
  <c r="I66"/>
  <c r="I78"/>
  <c r="I74"/>
  <c r="I86"/>
  <c r="I82"/>
  <c r="I52"/>
  <c r="I40"/>
  <c r="I36"/>
  <c r="I60"/>
  <c r="I45"/>
  <c r="I46"/>
  <c r="I58"/>
  <c r="I53"/>
  <c r="I54"/>
  <c r="I41"/>
  <c r="I61"/>
  <c r="I35"/>
  <c r="I51"/>
  <c r="I47"/>
  <c r="I59"/>
  <c r="I159"/>
  <c r="J157" s="1"/>
  <c r="I193"/>
  <c r="J191" s="1"/>
  <c r="I166"/>
  <c r="I151"/>
  <c r="I155"/>
  <c r="J153" s="1"/>
  <c r="I18"/>
  <c r="I21"/>
  <c r="I133"/>
  <c r="J131" s="1"/>
  <c r="I34"/>
  <c r="I118"/>
  <c r="J116" s="1"/>
  <c r="I31"/>
  <c r="I112"/>
  <c r="I127"/>
  <c r="J125" s="1"/>
  <c r="I22"/>
  <c r="I202"/>
  <c r="J200" s="1"/>
  <c r="J204" s="1"/>
  <c r="I30"/>
  <c r="J26" s="1"/>
  <c r="I128"/>
  <c r="I119"/>
  <c r="I167"/>
  <c r="I33"/>
  <c r="I16"/>
  <c r="I114"/>
  <c r="I136"/>
  <c r="I65"/>
  <c r="J63" s="1"/>
  <c r="I19"/>
  <c r="I15"/>
  <c r="I20"/>
  <c r="I14"/>
  <c r="J12" s="1"/>
  <c r="J139" s="1"/>
  <c r="I32"/>
  <c r="I150"/>
  <c r="J148" s="1"/>
  <c r="I92"/>
  <c r="J90" s="1"/>
  <c r="I113"/>
  <c r="I129"/>
  <c r="I146"/>
  <c r="J144" s="1"/>
  <c r="J195" s="1"/>
  <c r="I111"/>
  <c r="J109" s="1"/>
  <c r="I23"/>
  <c r="I17"/>
  <c r="I165"/>
  <c r="J161" s="1"/>
  <c r="I24"/>
  <c r="I16" i="6"/>
  <c r="J207" i="5" l="1"/>
  <c r="I18" i="6"/>
  <c r="I20" s="1"/>
  <c r="I23" s="1"/>
</calcChain>
</file>

<file path=xl/sharedStrings.xml><?xml version="1.0" encoding="utf-8"?>
<sst xmlns="http://schemas.openxmlformats.org/spreadsheetml/2006/main" count="313" uniqueCount="213">
  <si>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</si>
  <si>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</si>
  <si>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</si>
  <si>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</si>
  <si>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</si>
  <si>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</si>
  <si>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</si>
  <si>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</si>
  <si>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</si>
  <si>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</si>
  <si>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2.5</t>
  </si>
  <si>
    <t>2.6</t>
  </si>
  <si>
    <t>2.7</t>
  </si>
  <si>
    <t>4.1</t>
  </si>
  <si>
    <t>4.2</t>
  </si>
  <si>
    <t>5.1</t>
  </si>
  <si>
    <t>5.2</t>
  </si>
  <si>
    <t>6.1</t>
  </si>
  <si>
    <t>6.2</t>
  </si>
  <si>
    <t>7.1</t>
  </si>
  <si>
    <t>8.1</t>
  </si>
  <si>
    <t>12.1</t>
  </si>
  <si>
    <t>13.1</t>
  </si>
  <si>
    <t>14.1</t>
  </si>
  <si>
    <t xml:space="preserve">EMPRESA: </t>
  </si>
  <si>
    <t>5.3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</si>
  <si>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</si>
  <si>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</si>
  <si>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</si>
  <si>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</si>
  <si>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</si>
  <si>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</si>
  <si>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</si>
  <si>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</si>
  <si>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</si>
  <si>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</si>
  <si>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</si>
  <si>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</si>
  <si>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</si>
  <si>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</si>
  <si>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</si>
  <si>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</si>
  <si>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</si>
  <si>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</si>
  <si>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</si>
  <si>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</si>
  <si>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</si>
  <si>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PRECIO UNITARIO 
Pesos uruguayos</t>
  </si>
  <si>
    <t>PRECIO SUBRUBRO 
Pesos uruguayos</t>
  </si>
  <si>
    <t>% del Rubro en Obra Total</t>
  </si>
  <si>
    <t>CELDA CON FÓRMULA</t>
  </si>
  <si>
    <t>GL</t>
  </si>
  <si>
    <t>ML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</si>
  <si>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</si>
  <si>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</si>
  <si>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</si>
  <si>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</si>
  <si>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</si>
  <si>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</si>
  <si>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</si>
  <si>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LEYES SOCIALES OBRA PREVISTA (64,8% del Monto Imponible) $</t>
  </si>
  <si>
    <t>LEYES SOCIALES imprevistos (64,8% del Monto Imponible) $</t>
  </si>
  <si>
    <t>IMPLANTACIÓN</t>
  </si>
  <si>
    <t>3.1.1</t>
  </si>
  <si>
    <t>5.4</t>
  </si>
  <si>
    <t>PINTURA</t>
  </si>
  <si>
    <t>X DIAS CALENDARIO</t>
  </si>
  <si>
    <t>FIDEICOMISO DE INFRAESTRUCTURA EDUCATIVA PÚBLICA DE LA ADMINISTRACIÓN NACIONAL DE EDUCACIÓN PÚBLICA</t>
  </si>
  <si>
    <t>VARIOS</t>
  </si>
  <si>
    <t>SANITARIA</t>
  </si>
  <si>
    <t>MES</t>
  </si>
  <si>
    <t>1.5</t>
  </si>
  <si>
    <t>1.6</t>
  </si>
  <si>
    <t>1.7</t>
  </si>
  <si>
    <t>1.8</t>
  </si>
  <si>
    <t>1.9</t>
  </si>
  <si>
    <t>1.10</t>
  </si>
  <si>
    <t>1.11</t>
  </si>
  <si>
    <t>M3</t>
  </si>
  <si>
    <t>4.3</t>
  </si>
  <si>
    <t>4.4</t>
  </si>
  <si>
    <t>REVESTIMIENTOS</t>
  </si>
  <si>
    <t>7.2</t>
  </si>
  <si>
    <t>7.3</t>
  </si>
  <si>
    <t>PAVIMENTOS</t>
  </si>
  <si>
    <t>SUBTOTAL OBRA EDILICIAS</t>
  </si>
  <si>
    <t>13.2</t>
  </si>
  <si>
    <t>15.1</t>
  </si>
  <si>
    <t>15.2</t>
  </si>
  <si>
    <t>15.3</t>
  </si>
  <si>
    <t>15.4</t>
  </si>
  <si>
    <t>15.5</t>
  </si>
  <si>
    <t>15.6</t>
  </si>
  <si>
    <t>15.7</t>
  </si>
  <si>
    <t>16.1</t>
  </si>
  <si>
    <t>SUBTOTAL SUBCONTRATOS</t>
  </si>
  <si>
    <t>GASTOS GENERALES</t>
  </si>
  <si>
    <t>SUBCONTRATOS</t>
  </si>
  <si>
    <t>SUB TOTALGASTOS GENERALES</t>
  </si>
  <si>
    <t>21.1</t>
  </si>
  <si>
    <t>gastos varios, fletes, vigilancia</t>
  </si>
  <si>
    <t>SUB TOTAL OBRA</t>
  </si>
  <si>
    <t>Imprevistos (10% de Obra Prevista)</t>
  </si>
  <si>
    <t>LLAMADO 22/2014</t>
  </si>
  <si>
    <t>OBRA: LICEO Nº 28 - MONTEVIDEO</t>
  </si>
  <si>
    <t>Cartel de obra</t>
  </si>
  <si>
    <t>Alquiler módulo de duchas y baños</t>
  </si>
  <si>
    <t>Alquiler contenedor para comedor y vestuario</t>
  </si>
  <si>
    <t>Alquiler contenedor oficina</t>
  </si>
  <si>
    <t>Alquiler y armado de andamios tubulares</t>
  </si>
  <si>
    <t>Instalación provisoria de OSE y UTE</t>
  </si>
  <si>
    <t>Limpieza de obra</t>
  </si>
  <si>
    <t>Translados de materiales, cargas descargas.</t>
  </si>
  <si>
    <t>Vallado</t>
  </si>
  <si>
    <t>Protecciones provisionales</t>
  </si>
  <si>
    <t>Fletes de implantación</t>
  </si>
  <si>
    <t>Sector patio 016</t>
  </si>
  <si>
    <t>Picado de arena y pórtland en patio 016 y pasillo que comunica con sector de circulación 006</t>
  </si>
  <si>
    <t>Retiro de tablillas de madera y estructura de tirantes</t>
  </si>
  <si>
    <t>Retiro de baldosas  y mortero de asiento</t>
  </si>
  <si>
    <t xml:space="preserve">Contrapiso armado con malla electrosoldada de 15x15, espesor 4.2 mm </t>
  </si>
  <si>
    <t xml:space="preserve">Alisado de arena y pórtland llaneado 1.5 cm de espesor </t>
  </si>
  <si>
    <t xml:space="preserve">Pavimento vinílico listones de madera de alto tránsito tipo Verona Carpets &amp; Floors </t>
  </si>
  <si>
    <t>Relleno de arena sucia en sector donde se retiró el piso de madera</t>
  </si>
  <si>
    <t>Sector circulación 006</t>
  </si>
  <si>
    <t>Pulido a máquina de alisado existente</t>
  </si>
  <si>
    <t>Sector circulación 107</t>
  </si>
  <si>
    <t>Retiro de pavimento de baldosas calcareas, y mortero de toma</t>
  </si>
  <si>
    <t>Alisado de arena y pórtland.</t>
  </si>
  <si>
    <t>Planta alta, aula 106 y aula 110</t>
  </si>
  <si>
    <t>Reparación de estructura en mal estado</t>
  </si>
  <si>
    <t>Colocación de placas de MDF de 10 mm sobre piso existente</t>
  </si>
  <si>
    <t>Zócalos vinílicos</t>
  </si>
  <si>
    <t>Planta baja. Aula 008, aula 24 aula 25, aula video 12, sala de ascriptos 15</t>
  </si>
  <si>
    <t>Laboratorios, baños</t>
  </si>
  <si>
    <t>Recambio, sustitución y colocación de piezas de revestimiento faltantes</t>
  </si>
  <si>
    <t>Limpieza de revestimientos</t>
  </si>
  <si>
    <t>Escalera con revestimiento de mármol</t>
  </si>
  <si>
    <t>Retiro de huellas, contrahuellas y descanso superior mármol</t>
  </si>
  <si>
    <t xml:space="preserve">Rectificación de dimensiones de escalones </t>
  </si>
  <si>
    <t>Alisado de arena y pórtland para nivelar los escalones</t>
  </si>
  <si>
    <t>Revestimiento de mármol de carrara para las nuevas piezas (8.15 m2)</t>
  </si>
  <si>
    <t>Escalera con terminación de arena y pórtland</t>
  </si>
  <si>
    <t>Picado de arena y pórtland</t>
  </si>
  <si>
    <t>Retiro de baldosas calcareas de escalón superior</t>
  </si>
  <si>
    <t>Revestimiento de mármol de carrara para las nuevas piezas (5.6 m2)</t>
  </si>
  <si>
    <t>Escalera de madera</t>
  </si>
  <si>
    <t>Retiro de huellas y contrahuellas de madera</t>
  </si>
  <si>
    <t>Colocación de material resiliente para evitar sonidos por fricción entre piezas</t>
  </si>
  <si>
    <t>Reposición de piezas de escalera</t>
  </si>
  <si>
    <t>CLARABOYAS SOBRE PATIOS 16 17, 006 Y CIRCULACIÓN103</t>
  </si>
  <si>
    <t>Reposición de vidrios rotos, faltantes fisurados y particionados</t>
  </si>
  <si>
    <t>Exterior</t>
  </si>
  <si>
    <t>Lijado exterior de los perfiles metálicos</t>
  </si>
  <si>
    <t>Pintado de masilla existente y masillado de nuevos vidrios</t>
  </si>
  <si>
    <t>Aplicación de Sikaguard Antióxido</t>
  </si>
  <si>
    <t>3 manos de esmalte Sikaguard 63 color blanco</t>
  </si>
  <si>
    <t>Interior</t>
  </si>
  <si>
    <t>Lijado de la superficies metálicas</t>
  </si>
  <si>
    <t>Dos manos de antióxido cromox, dos manos de esmalte sintético tipo Grafito de Inca</t>
  </si>
  <si>
    <t>Esmalte sintético tipo grafito de Inca</t>
  </si>
  <si>
    <t>Policarbonato alveolar de 8 mm de espesor en plafones fijados con silicona a la estructura</t>
  </si>
  <si>
    <t>Retiro de sistema de toldo en claraboya  sobre circulación 103-006 y suministro y colocación de nuevo toldo con sistema completo</t>
  </si>
  <si>
    <t>CIRCULACIÓN TECHADA (PATIO 003)</t>
  </si>
  <si>
    <t>Suministro y amure de babetas de chapa calibre 20</t>
  </si>
  <si>
    <t>Retiro de chapas en mal estado</t>
  </si>
  <si>
    <t>Colocación de nuevas chapas</t>
  </si>
  <si>
    <t>Sustitución de tubular de acero</t>
  </si>
  <si>
    <t>CUBIERTAS</t>
  </si>
  <si>
    <t>Retiro de membrana asfáltica existente</t>
  </si>
  <si>
    <t>Membrana de aluminio gofrado 4 mm espesor</t>
  </si>
  <si>
    <t>Picado de canaleta 3x3 cm para remate de membrana</t>
  </si>
  <si>
    <t>Realización de prueba hidrúlica</t>
  </si>
  <si>
    <t xml:space="preserve">Revoque a dos capas con hidrófugo en pretiles </t>
  </si>
  <si>
    <t>Globos de alambre en bajadas de pluviales</t>
  </si>
  <si>
    <t>REPARACIÓN DE REVOQUES INTERIORES</t>
  </si>
  <si>
    <t>Picado de revoque en mal estado</t>
  </si>
  <si>
    <t>Azotada de arena y pórtland  sobre hormigón</t>
  </si>
  <si>
    <t>Revoque grueso y fino con Sikatop modul de puente adherente o similar</t>
  </si>
  <si>
    <t>Retiro de mampara de madera</t>
  </si>
  <si>
    <t>Reparción de humedades en pasillo entre patio 016 y circulación 006</t>
  </si>
  <si>
    <t>Revoque fino en zona para tapado de agujeros</t>
  </si>
  <si>
    <t>Aplicación de Igol imprimación de Sika o producto de similares características</t>
  </si>
  <si>
    <t>HERRERÍA</t>
  </si>
  <si>
    <t>Arreglo de rejas y portón de fachada</t>
  </si>
  <si>
    <t xml:space="preserve">CARPINTERÍA </t>
  </si>
  <si>
    <t>Puerta en baño de varones</t>
  </si>
  <si>
    <t>Arreglo de herrajes en puertas, suministro y colocación de herrajes faltantes</t>
  </si>
  <si>
    <t>YESO</t>
  </si>
  <si>
    <t>Tabique de yeso en hall 19. Incluye manta de 50mm de lana de roca</t>
  </si>
  <si>
    <t>Limpieza de bajadas de pluviales de sanitaria</t>
  </si>
  <si>
    <t>Fachada sobre Bvr España y paramentos exteriores</t>
  </si>
  <si>
    <t>Hidrolavado de fachada</t>
  </si>
  <si>
    <t>Sellador pigmentado tipo Glidden</t>
  </si>
  <si>
    <t xml:space="preserve">3 manos de pintura tipo Incafrent </t>
  </si>
  <si>
    <t xml:space="preserve">Sobre revoques interiores. </t>
  </si>
  <si>
    <t>Sellador</t>
  </si>
  <si>
    <t>Dos mános mínimas de Incalex Dulux superlavable semimate</t>
  </si>
  <si>
    <t>Esmalte sintético tipo Satinca de Inca en caja de escalera de circulación N°11</t>
  </si>
  <si>
    <t>Cielorrasos</t>
  </si>
  <si>
    <t>Dos manos mínimas de pintura para cielorrasos antihongo tipo Inca Cielorrasos</t>
  </si>
  <si>
    <t>Carpintería</t>
  </si>
  <si>
    <t>Retiro de pinturas viejas, lijado</t>
  </si>
  <si>
    <t>Dos manos de fondo para madera y 3 manos de esmalte sintético tipo Inca en aberturas con terminación original de esmalte sintético</t>
  </si>
  <si>
    <t>LIjado en aberturas y escalera de madera con terminación barniz o laca,  y terminación</t>
  </si>
  <si>
    <t>Superficies metálicas</t>
  </si>
  <si>
    <t>Antióxido tipo Cromox</t>
  </si>
  <si>
    <t>Tres manos de esmalte sintético tipo color grafito de Inca.</t>
  </si>
  <si>
    <t>VARIOS- SUBCONTRATOS</t>
  </si>
  <si>
    <t>Reparaciones de aberturas aluminio, hierro y madera</t>
  </si>
  <si>
    <t>2.8</t>
  </si>
  <si>
    <t>2.9</t>
  </si>
  <si>
    <t>2.10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</si>
</sst>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[$$-2C0A]\ #,##0.00"/>
    <numFmt numFmtId="166" formatCode="0.00;[Red]0.00"/>
    <numFmt numFmtId="167" formatCode="#,##0&quot;   &quot;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sz val="16"/>
      <name val="Arial"/>
      <family val="2"/>
      <charset val="1"/>
    </font>
    <font>
      <sz val="10"/>
      <name val="AvantGarde Bk BT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40" fillId="0" borderId="0"/>
  </cellStyleXfs>
  <cellXfs count="252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3" fontId="29" fillId="4" borderId="21" xfId="2" applyNumberFormat="1" applyFont="1" applyFill="1" applyBorder="1"/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4" fillId="3" borderId="14" xfId="0" applyFont="1" applyFill="1" applyBorder="1" applyAlignment="1" applyProtection="1">
      <alignment horizontal="left" wrapText="1"/>
    </xf>
    <xf numFmtId="0" fontId="0" fillId="0" borderId="11" xfId="0" applyBorder="1" applyProtection="1"/>
    <xf numFmtId="0" fontId="0" fillId="0" borderId="13" xfId="0" applyBorder="1" applyProtection="1"/>
    <xf numFmtId="0" fontId="0" fillId="0" borderId="14" xfId="0" applyBorder="1" applyProtection="1"/>
    <xf numFmtId="165" fontId="6" fillId="7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top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0" fontId="36" fillId="0" borderId="7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wrapText="1"/>
    </xf>
    <xf numFmtId="0" fontId="0" fillId="0" borderId="13" xfId="0" applyFill="1" applyBorder="1" applyProtection="1"/>
    <xf numFmtId="165" fontId="6" fillId="0" borderId="13" xfId="0" applyNumberFormat="1" applyFont="1" applyFill="1" applyBorder="1" applyAlignment="1" applyProtection="1">
      <alignment horizontal="center" vertical="center" wrapText="1"/>
    </xf>
    <xf numFmtId="165" fontId="4" fillId="0" borderId="13" xfId="0" applyNumberFormat="1" applyFont="1" applyFill="1" applyBorder="1" applyAlignment="1" applyProtection="1">
      <alignment horizontal="center" vertical="center" wrapText="1"/>
    </xf>
    <xf numFmtId="0" fontId="36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wrapText="1"/>
    </xf>
    <xf numFmtId="0" fontId="0" fillId="0" borderId="2" xfId="0" applyFill="1" applyBorder="1" applyProtection="1"/>
    <xf numFmtId="165" fontId="6" fillId="0" borderId="2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Protection="1"/>
    <xf numFmtId="165" fontId="6" fillId="0" borderId="7" xfId="0" applyNumberFormat="1" applyFont="1" applyFill="1" applyBorder="1" applyAlignment="1" applyProtection="1">
      <alignment horizontal="center" vertical="center" wrapText="1"/>
    </xf>
    <xf numFmtId="165" fontId="4" fillId="0" borderId="7" xfId="0" applyNumberFormat="1" applyFont="1" applyFill="1" applyBorder="1" applyAlignment="1" applyProtection="1">
      <alignment horizontal="center" vertical="center" wrapText="1"/>
    </xf>
    <xf numFmtId="10" fontId="6" fillId="0" borderId="7" xfId="0" applyNumberFormat="1" applyFont="1" applyFill="1" applyBorder="1" applyAlignment="1" applyProtection="1">
      <alignment horizontal="center" vertical="center" wrapText="1"/>
    </xf>
    <xf numFmtId="0" fontId="37" fillId="3" borderId="14" xfId="0" applyFont="1" applyFill="1" applyBorder="1" applyAlignment="1" applyProtection="1">
      <alignment horizontal="left" wrapText="1"/>
    </xf>
    <xf numFmtId="0" fontId="38" fillId="0" borderId="11" xfId="0" applyFont="1" applyBorder="1" applyProtection="1"/>
    <xf numFmtId="0" fontId="38" fillId="0" borderId="13" xfId="0" applyFont="1" applyBorder="1" applyProtection="1"/>
    <xf numFmtId="0" fontId="38" fillId="0" borderId="14" xfId="0" applyFont="1" applyBorder="1" applyProtection="1"/>
    <xf numFmtId="165" fontId="37" fillId="7" borderId="15" xfId="0" applyNumberFormat="1" applyFont="1" applyFill="1" applyBorder="1" applyAlignment="1" applyProtection="1">
      <alignment horizontal="center" vertical="center" wrapText="1"/>
    </xf>
    <xf numFmtId="165" fontId="37" fillId="0" borderId="14" xfId="0" applyNumberFormat="1" applyFont="1" applyFill="1" applyBorder="1" applyAlignment="1" applyProtection="1">
      <alignment horizontal="center" vertical="center" wrapText="1"/>
    </xf>
    <xf numFmtId="0" fontId="38" fillId="0" borderId="0" xfId="0" applyFont="1"/>
    <xf numFmtId="0" fontId="8" fillId="2" borderId="0" xfId="1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  <xf numFmtId="0" fontId="37" fillId="3" borderId="11" xfId="0" applyFont="1" applyFill="1" applyBorder="1" applyAlignment="1" applyProtection="1">
      <alignment horizontal="left" vertical="center" wrapText="1"/>
    </xf>
    <xf numFmtId="0" fontId="37" fillId="3" borderId="13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>
      <alignment horizontal="center"/>
    </xf>
    <xf numFmtId="167" fontId="39" fillId="0" borderId="0" xfId="6" applyNumberFormat="1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" fillId="3" borderId="7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/>
  </cellXfs>
  <cellStyles count="9">
    <cellStyle name="Diseño" xfId="5"/>
    <cellStyle name="Excel Built-in Normal" xfId="8"/>
    <cellStyle name="Excel Built-in Normal 1" xfId="7"/>
    <cellStyle name="Excel Built-in Normal 2" xfId="6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opLeftCell="B10" zoomScale="64" zoomScaleNormal="64" workbookViewId="0">
      <selection activeCell="I16" sqref="I16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3"/>
      <c r="C3" s="124" t="s">
        <v>46</v>
      </c>
      <c r="D3" s="125"/>
      <c r="E3" s="126"/>
      <c r="F3" s="126"/>
      <c r="G3" s="127"/>
      <c r="H3" s="127"/>
      <c r="I3" s="128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31</v>
      </c>
      <c r="C5" s="9"/>
      <c r="D5" s="10"/>
      <c r="E5" s="10" t="s">
        <v>32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tr">
        <f>+RUBRADO!A207</f>
        <v>SUB TOTAL OBRA</v>
      </c>
      <c r="D8" s="22"/>
      <c r="E8" s="23"/>
      <c r="F8" s="24"/>
      <c r="G8" s="24"/>
      <c r="H8" s="24"/>
      <c r="I8" s="195">
        <f>+RUBRADO!H195</f>
        <v>0</v>
      </c>
      <c r="K8" s="25"/>
    </row>
    <row r="9" spans="2:11" ht="27" thickBot="1">
      <c r="B9" s="26"/>
      <c r="C9" s="135" t="s">
        <v>102</v>
      </c>
      <c r="D9" s="27"/>
      <c r="E9" s="28"/>
      <c r="F9" s="29"/>
      <c r="G9" s="29"/>
      <c r="H9" s="29"/>
      <c r="I9" s="196">
        <f>+I8*0.2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57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33</v>
      </c>
      <c r="D14" s="48"/>
      <c r="E14" s="49"/>
      <c r="F14" s="50"/>
      <c r="G14" s="51"/>
      <c r="H14" s="50"/>
      <c r="I14" s="52">
        <f>+I12*0.22</f>
        <v>0</v>
      </c>
    </row>
    <row r="15" spans="2:11" ht="21" thickBot="1">
      <c r="B15" s="53"/>
      <c r="C15" s="41"/>
      <c r="D15" s="41"/>
      <c r="E15" s="41"/>
      <c r="F15" s="43"/>
      <c r="G15" s="54"/>
      <c r="H15" s="43"/>
      <c r="I15" s="55"/>
    </row>
    <row r="16" spans="2:11" ht="27" thickBot="1">
      <c r="B16" s="56"/>
      <c r="C16" s="57" t="s">
        <v>56</v>
      </c>
      <c r="D16" s="57"/>
      <c r="E16" s="58"/>
      <c r="F16" s="59"/>
      <c r="G16" s="60"/>
      <c r="H16" s="59"/>
      <c r="I16" s="61">
        <f>+I12+I14</f>
        <v>0</v>
      </c>
    </row>
    <row r="17" spans="1:9" ht="20.25">
      <c r="B17" s="53"/>
      <c r="C17" s="41"/>
      <c r="D17" s="41"/>
      <c r="E17" s="41"/>
      <c r="F17" s="43"/>
      <c r="G17" s="54"/>
      <c r="H17" s="43"/>
      <c r="I17" s="55"/>
    </row>
    <row r="18" spans="1:9" ht="20.25">
      <c r="B18" s="62"/>
      <c r="C18" s="63" t="s">
        <v>58</v>
      </c>
      <c r="D18" s="63"/>
      <c r="E18" s="63"/>
      <c r="F18" s="63"/>
      <c r="G18" s="63"/>
      <c r="H18" s="63"/>
      <c r="I18" s="136">
        <f t="shared" ref="I18:I19" si="0">+I16*0.64</f>
        <v>0</v>
      </c>
    </row>
    <row r="19" spans="1:9" ht="20.25">
      <c r="B19" s="64"/>
      <c r="C19" s="63" t="s">
        <v>59</v>
      </c>
      <c r="D19" s="65"/>
      <c r="E19" s="66"/>
      <c r="F19" s="66"/>
      <c r="G19" s="66"/>
      <c r="H19" s="66"/>
      <c r="I19" s="136">
        <f t="shared" si="0"/>
        <v>0</v>
      </c>
    </row>
    <row r="20" spans="1:9" ht="20.25">
      <c r="B20" s="62"/>
      <c r="C20" s="67" t="s">
        <v>60</v>
      </c>
      <c r="D20" s="67"/>
      <c r="E20" s="67"/>
      <c r="F20" s="67"/>
      <c r="G20" s="67"/>
      <c r="H20" s="67"/>
      <c r="I20" s="136">
        <f>+I18*0.64</f>
        <v>0</v>
      </c>
    </row>
    <row r="21" spans="1:9" ht="21" thickBot="1">
      <c r="B21" s="64"/>
      <c r="C21" s="67" t="s">
        <v>61</v>
      </c>
      <c r="D21" s="42"/>
      <c r="E21" s="42"/>
      <c r="F21" s="68"/>
      <c r="G21" s="69"/>
      <c r="H21" s="68"/>
      <c r="I21" s="136">
        <f>+I19*0.64</f>
        <v>0</v>
      </c>
    </row>
    <row r="22" spans="1:9" ht="16.5" thickBot="1">
      <c r="B22" s="70"/>
      <c r="C22" s="71"/>
      <c r="D22" s="71"/>
      <c r="E22" s="72"/>
      <c r="F22" s="71"/>
      <c r="G22" s="71"/>
      <c r="H22" s="71"/>
      <c r="I22" s="73"/>
    </row>
    <row r="23" spans="1:9" ht="27.75" thickTop="1" thickBot="1">
      <c r="B23" s="129"/>
      <c r="C23" s="130" t="s">
        <v>55</v>
      </c>
      <c r="D23" s="131"/>
      <c r="E23" s="132"/>
      <c r="F23" s="131"/>
      <c r="G23" s="131"/>
      <c r="H23" s="133"/>
      <c r="I23" s="134">
        <f>I16+I20+I21</f>
        <v>0</v>
      </c>
    </row>
    <row r="24" spans="1:9" ht="17.25" thickTop="1" thickBot="1">
      <c r="B24" s="74"/>
      <c r="C24" s="75"/>
      <c r="D24" s="75"/>
      <c r="E24" s="76"/>
      <c r="F24" s="75"/>
      <c r="G24" s="75"/>
      <c r="H24" s="75"/>
      <c r="I24" s="77"/>
    </row>
    <row r="25" spans="1:9">
      <c r="B25" s="78"/>
      <c r="C25" s="79"/>
      <c r="D25" s="79"/>
      <c r="E25" s="79"/>
      <c r="F25" s="79"/>
      <c r="G25" s="79"/>
      <c r="H25" s="79"/>
      <c r="I25" s="80"/>
    </row>
    <row r="26" spans="1:9" ht="20.25">
      <c r="B26" s="78"/>
      <c r="C26" s="79"/>
      <c r="D26" s="79"/>
      <c r="E26" s="81"/>
      <c r="F26" s="82"/>
      <c r="G26" s="83"/>
      <c r="H26" s="84" t="s">
        <v>34</v>
      </c>
      <c r="I26" s="85" t="s">
        <v>66</v>
      </c>
    </row>
    <row r="27" spans="1:9" ht="15.75" thickBot="1">
      <c r="B27" s="86"/>
      <c r="C27" s="87"/>
      <c r="D27" s="87"/>
      <c r="E27" s="87"/>
      <c r="F27" s="87"/>
      <c r="G27" s="87"/>
      <c r="H27" s="87"/>
      <c r="I27" s="88"/>
    </row>
    <row r="30" spans="1:9" ht="15.75">
      <c r="C30" s="89"/>
      <c r="D30" s="90"/>
      <c r="E30" s="91"/>
      <c r="F30" s="90"/>
      <c r="G30" s="91"/>
    </row>
    <row r="31" spans="1:9" ht="20.25" hidden="1">
      <c r="A31" s="92"/>
      <c r="B31" s="93" t="s">
        <v>35</v>
      </c>
      <c r="C31" s="93" t="s">
        <v>36</v>
      </c>
      <c r="D31" s="94"/>
      <c r="E31" s="95"/>
      <c r="F31" s="96"/>
      <c r="G31" s="97"/>
      <c r="H31" s="92"/>
      <c r="I31" s="98"/>
    </row>
    <row r="32" spans="1:9" ht="15.75" hidden="1">
      <c r="A32" s="92"/>
      <c r="B32" s="92"/>
      <c r="C32" s="99"/>
      <c r="D32" s="99"/>
      <c r="E32" s="95"/>
      <c r="F32" s="96"/>
      <c r="G32" s="97"/>
      <c r="H32" s="92"/>
      <c r="I32" s="98"/>
    </row>
    <row r="33" spans="1:9" hidden="1">
      <c r="A33" s="92"/>
      <c r="B33" s="92"/>
      <c r="C33" s="92"/>
      <c r="D33" s="92"/>
      <c r="E33" s="92"/>
      <c r="F33" s="92"/>
      <c r="G33" s="92"/>
      <c r="H33" s="92"/>
      <c r="I33" s="98"/>
    </row>
    <row r="34" spans="1:9" ht="16.5" hidden="1" thickBot="1">
      <c r="A34" s="92"/>
      <c r="B34" s="92"/>
      <c r="C34" s="100" t="s">
        <v>37</v>
      </c>
      <c r="D34" s="101"/>
      <c r="E34" s="102"/>
      <c r="F34" s="103" t="s">
        <v>38</v>
      </c>
      <c r="G34" s="104"/>
      <c r="H34" s="92"/>
      <c r="I34" s="98"/>
    </row>
    <row r="35" spans="1:9" ht="15.75" hidden="1">
      <c r="A35" s="92"/>
      <c r="B35" s="92"/>
      <c r="C35" s="105" t="s">
        <v>39</v>
      </c>
      <c r="D35" s="99" t="s">
        <v>40</v>
      </c>
      <c r="E35" s="106">
        <v>400</v>
      </c>
      <c r="F35" s="107">
        <v>400</v>
      </c>
      <c r="G35" s="108"/>
      <c r="H35" s="92"/>
      <c r="I35" s="98"/>
    </row>
    <row r="36" spans="1:9" ht="15.75" hidden="1">
      <c r="A36" s="92"/>
      <c r="B36" s="92"/>
      <c r="C36" s="105" t="s">
        <v>41</v>
      </c>
      <c r="D36" s="99" t="s">
        <v>40</v>
      </c>
      <c r="E36" s="106">
        <v>500</v>
      </c>
      <c r="F36" s="107">
        <v>200</v>
      </c>
      <c r="G36" s="108"/>
      <c r="H36" s="92"/>
      <c r="I36" s="98"/>
    </row>
    <row r="37" spans="1:9" ht="15.75" hidden="1">
      <c r="A37" s="92"/>
      <c r="B37" s="92"/>
      <c r="C37" s="105" t="s">
        <v>42</v>
      </c>
      <c r="D37" s="99" t="s">
        <v>40</v>
      </c>
      <c r="E37" s="109">
        <v>2640</v>
      </c>
      <c r="F37" s="107">
        <v>396</v>
      </c>
      <c r="G37" s="110"/>
      <c r="H37" s="92"/>
      <c r="I37" s="98"/>
    </row>
    <row r="38" spans="1:9" ht="16.5" hidden="1" thickBot="1">
      <c r="A38" s="92"/>
      <c r="B38" s="92"/>
      <c r="C38" s="111" t="s">
        <v>43</v>
      </c>
      <c r="D38" s="99" t="s">
        <v>40</v>
      </c>
      <c r="E38" s="106">
        <v>244</v>
      </c>
      <c r="F38" s="107">
        <v>48.8</v>
      </c>
      <c r="G38" s="112"/>
      <c r="H38" s="92"/>
      <c r="I38" s="98"/>
    </row>
    <row r="39" spans="1:9" ht="16.5" hidden="1" thickBot="1">
      <c r="A39" s="92"/>
      <c r="B39" s="92"/>
      <c r="C39" s="100" t="s">
        <v>44</v>
      </c>
      <c r="D39" s="113" t="s">
        <v>40</v>
      </c>
      <c r="E39" s="114">
        <v>3784</v>
      </c>
      <c r="F39" s="114">
        <v>1044.8</v>
      </c>
      <c r="G39" s="104"/>
      <c r="H39" s="92"/>
      <c r="I39" s="98"/>
    </row>
    <row r="40" spans="1:9" hidden="1">
      <c r="A40" s="92"/>
      <c r="B40" s="92"/>
      <c r="C40" s="115"/>
      <c r="D40" s="116"/>
      <c r="E40" s="117"/>
      <c r="F40" s="116"/>
      <c r="G40" s="118"/>
      <c r="H40" s="92"/>
      <c r="I40" s="98"/>
    </row>
    <row r="41" spans="1:9" ht="16.5" hidden="1" thickBot="1">
      <c r="A41" s="92"/>
      <c r="B41" s="92"/>
      <c r="C41" s="119" t="s">
        <v>45</v>
      </c>
      <c r="D41" s="120" t="s">
        <v>30</v>
      </c>
      <c r="E41" s="121">
        <v>21742.793338437979</v>
      </c>
      <c r="F41" s="120"/>
      <c r="G41" s="122"/>
      <c r="H41" s="92"/>
      <c r="I41" s="98"/>
    </row>
    <row r="42" spans="1:9" hidden="1">
      <c r="A42" s="92"/>
      <c r="B42" s="92"/>
      <c r="C42" s="92"/>
      <c r="D42" s="92"/>
      <c r="E42" s="92"/>
      <c r="F42" s="92"/>
      <c r="G42" s="92"/>
      <c r="H42" s="92"/>
      <c r="I42" s="98"/>
    </row>
    <row r="43" spans="1:9" hidden="1">
      <c r="A43" s="92"/>
      <c r="B43" s="92"/>
      <c r="C43" s="92"/>
      <c r="D43" s="92"/>
      <c r="E43" s="92"/>
      <c r="F43" s="92"/>
      <c r="G43" s="92"/>
      <c r="H43" s="92"/>
      <c r="I43" s="98"/>
    </row>
    <row r="44" spans="1:9" ht="20.25" hidden="1">
      <c r="A44" s="92"/>
      <c r="B44" s="93"/>
      <c r="C44" s="93"/>
      <c r="D44" s="94"/>
      <c r="E44" s="92"/>
      <c r="F44" s="92"/>
      <c r="G44" s="92"/>
      <c r="H44" s="92"/>
      <c r="I44" s="98"/>
    </row>
  </sheetData>
  <pageMargins left="0.70866141732283472" right="0.70866141732283472" top="0.74803149606299213" bottom="0.74803149606299213" header="0.31496062992125984" footer="0.31496062992125984"/>
  <pageSetup scale="47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2"/>
  <sheetViews>
    <sheetView tabSelected="1" topLeftCell="A25" zoomScale="56" zoomScaleNormal="56" workbookViewId="0">
      <selection activeCell="A46" sqref="A46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7"/>
      <c r="B1" s="137"/>
      <c r="C1" s="137"/>
      <c r="D1" s="137"/>
      <c r="E1" s="137"/>
      <c r="F1" s="137"/>
      <c r="G1" s="137"/>
      <c r="H1" s="138"/>
      <c r="I1" s="138"/>
      <c r="J1" s="138"/>
    </row>
    <row r="2" spans="1:11" ht="18">
      <c r="A2" s="139" t="s">
        <v>67</v>
      </c>
      <c r="B2" s="140"/>
      <c r="C2" s="141"/>
      <c r="D2" s="142"/>
      <c r="E2" s="142"/>
      <c r="F2" s="142"/>
      <c r="G2" s="142"/>
      <c r="H2" s="143"/>
      <c r="I2" s="143"/>
      <c r="J2" s="144"/>
    </row>
    <row r="3" spans="1:11" ht="18">
      <c r="A3" s="151" t="s">
        <v>103</v>
      </c>
      <c r="B3" s="146"/>
      <c r="C3" s="147"/>
      <c r="D3" s="148"/>
      <c r="E3" s="148"/>
      <c r="F3" s="148"/>
      <c r="G3" s="148"/>
      <c r="H3" s="149"/>
      <c r="I3" s="149"/>
      <c r="J3" s="150"/>
    </row>
    <row r="4" spans="1:11" ht="9.9499999999999993" customHeight="1" thickBot="1">
      <c r="A4" s="145"/>
      <c r="B4" s="146"/>
      <c r="C4" s="147"/>
      <c r="D4" s="148"/>
      <c r="E4" s="148"/>
      <c r="F4" s="148"/>
      <c r="G4" s="148"/>
      <c r="H4" s="149"/>
      <c r="I4" s="149"/>
      <c r="J4" s="150"/>
    </row>
    <row r="5" spans="1:11" ht="18.75" thickBot="1">
      <c r="A5" s="151" t="s">
        <v>29</v>
      </c>
      <c r="B5" s="152"/>
      <c r="C5" s="153"/>
      <c r="D5" s="154"/>
      <c r="E5" s="154"/>
      <c r="F5" s="154"/>
      <c r="G5" s="154"/>
      <c r="H5" s="233" t="s">
        <v>50</v>
      </c>
      <c r="I5" s="234"/>
      <c r="J5" s="235"/>
    </row>
    <row r="6" spans="1:11" ht="9.9499999999999993" customHeight="1" thickBot="1">
      <c r="A6" s="151"/>
      <c r="B6" s="152"/>
      <c r="C6" s="153"/>
      <c r="D6" s="154"/>
      <c r="E6" s="154"/>
      <c r="F6" s="154"/>
      <c r="G6" s="154"/>
      <c r="H6" s="149"/>
      <c r="I6" s="149"/>
      <c r="J6" s="150"/>
    </row>
    <row r="7" spans="1:11" ht="18.75" thickBot="1">
      <c r="A7" s="155" t="s">
        <v>24</v>
      </c>
      <c r="B7" s="156"/>
      <c r="C7" s="157"/>
      <c r="D7" s="158"/>
      <c r="E7" s="158"/>
      <c r="F7" s="158"/>
      <c r="G7" s="158"/>
      <c r="H7" s="236" t="s">
        <v>50</v>
      </c>
      <c r="I7" s="237"/>
      <c r="J7" s="238"/>
    </row>
    <row r="8" spans="1:11" ht="15.75" thickBot="1">
      <c r="A8" s="159"/>
      <c r="B8" s="160"/>
      <c r="C8" s="160"/>
      <c r="D8" s="148"/>
      <c r="E8" s="148"/>
      <c r="F8" s="148"/>
      <c r="G8" s="148"/>
      <c r="H8" s="149"/>
      <c r="I8" s="149"/>
      <c r="J8" s="150"/>
    </row>
    <row r="9" spans="1:11" ht="55.5" customHeight="1" thickBot="1">
      <c r="A9" s="239" t="s">
        <v>104</v>
      </c>
      <c r="B9" s="240"/>
      <c r="C9" s="240"/>
      <c r="D9" s="161" t="s">
        <v>26</v>
      </c>
      <c r="E9" s="161" t="s">
        <v>27</v>
      </c>
      <c r="F9" s="161" t="s">
        <v>47</v>
      </c>
      <c r="G9" s="161" t="s">
        <v>48</v>
      </c>
      <c r="H9" s="162" t="s">
        <v>28</v>
      </c>
      <c r="I9" s="241" t="s">
        <v>49</v>
      </c>
      <c r="J9" s="242"/>
    </row>
    <row r="10" spans="1:11" s="2" customFormat="1">
      <c r="A10" s="163"/>
      <c r="B10" s="164"/>
      <c r="C10" s="164"/>
      <c r="D10" s="187"/>
      <c r="E10" s="187"/>
      <c r="F10" s="187"/>
      <c r="G10" s="187"/>
      <c r="H10" s="188"/>
      <c r="I10" s="188"/>
      <c r="J10" s="189"/>
    </row>
    <row r="11" spans="1:11" s="2" customFormat="1" ht="15.75" thickBot="1">
      <c r="A11" s="163"/>
      <c r="B11" s="164"/>
      <c r="C11" s="164"/>
      <c r="D11" s="187"/>
      <c r="E11" s="187"/>
      <c r="F11" s="187"/>
      <c r="G11" s="187"/>
      <c r="H11" s="188"/>
      <c r="I11" s="188"/>
      <c r="J11" s="200"/>
      <c r="K11" s="201"/>
    </row>
    <row r="12" spans="1:11" ht="21" customHeight="1" thickBot="1">
      <c r="A12" s="165" t="s">
        <v>0</v>
      </c>
      <c r="B12" s="166" t="s">
        <v>62</v>
      </c>
      <c r="C12" s="171"/>
      <c r="D12" s="167"/>
      <c r="E12" s="168"/>
      <c r="F12" s="168"/>
      <c r="G12" s="168"/>
      <c r="H12" s="169">
        <f>SUM(G14:G25)</f>
        <v>0</v>
      </c>
      <c r="I12" s="199"/>
      <c r="J12" s="190" t="e">
        <f>SUM(I14:I25)</f>
        <v>#DIV/0!</v>
      </c>
    </row>
    <row r="13" spans="1:11">
      <c r="A13" s="159"/>
      <c r="B13" s="172"/>
      <c r="C13" s="172"/>
      <c r="D13" s="148"/>
      <c r="E13" s="148"/>
      <c r="F13" s="148"/>
      <c r="G13" s="148"/>
      <c r="H13" s="149"/>
      <c r="I13" s="149"/>
      <c r="J13" s="203"/>
      <c r="K13" s="202"/>
    </row>
    <row r="14" spans="1:11" ht="20.25">
      <c r="A14" s="194" t="s">
        <v>1</v>
      </c>
      <c r="B14" s="192" t="s">
        <v>105</v>
      </c>
      <c r="C14" s="173"/>
      <c r="D14" s="154">
        <v>0</v>
      </c>
      <c r="E14" s="170" t="s">
        <v>54</v>
      </c>
      <c r="F14" s="247"/>
      <c r="G14" s="193">
        <f t="shared" ref="G14:G24" si="0">+D14*F14</f>
        <v>0</v>
      </c>
      <c r="H14" s="149"/>
      <c r="I14" s="231" t="e">
        <f>+G14/$H$207</f>
        <v>#DIV/0!</v>
      </c>
      <c r="K14" s="202"/>
    </row>
    <row r="15" spans="1:11" ht="20.25">
      <c r="A15" s="194" t="s">
        <v>2</v>
      </c>
      <c r="B15" s="192" t="s">
        <v>106</v>
      </c>
      <c r="C15" s="173"/>
      <c r="D15" s="154">
        <v>0</v>
      </c>
      <c r="E15" s="170" t="s">
        <v>70</v>
      </c>
      <c r="F15" s="248"/>
      <c r="G15" s="193">
        <f t="shared" si="0"/>
        <v>0</v>
      </c>
      <c r="H15" s="149"/>
      <c r="I15" s="231" t="e">
        <f>+G15/$H$207</f>
        <v>#DIV/0!</v>
      </c>
      <c r="K15" s="202"/>
    </row>
    <row r="16" spans="1:11" ht="20.25">
      <c r="A16" s="194" t="s">
        <v>3</v>
      </c>
      <c r="B16" s="192" t="s">
        <v>107</v>
      </c>
      <c r="C16" s="173"/>
      <c r="D16" s="154">
        <v>0</v>
      </c>
      <c r="E16" s="170" t="s">
        <v>70</v>
      </c>
      <c r="F16" s="248"/>
      <c r="G16" s="193">
        <f t="shared" si="0"/>
        <v>0</v>
      </c>
      <c r="H16" s="149"/>
      <c r="I16" s="231" t="e">
        <f>+G16/$H$207</f>
        <v>#DIV/0!</v>
      </c>
      <c r="K16" s="202"/>
    </row>
    <row r="17" spans="1:11" ht="20.25">
      <c r="A17" s="194" t="s">
        <v>4</v>
      </c>
      <c r="B17" s="192" t="s">
        <v>108</v>
      </c>
      <c r="C17" s="173"/>
      <c r="D17" s="154">
        <v>0</v>
      </c>
      <c r="E17" s="170" t="s">
        <v>70</v>
      </c>
      <c r="F17" s="248"/>
      <c r="G17" s="193">
        <f t="shared" si="0"/>
        <v>0</v>
      </c>
      <c r="H17" s="149"/>
      <c r="I17" s="231" t="e">
        <f>+G17/$H$207</f>
        <v>#DIV/0!</v>
      </c>
      <c r="K17" s="202"/>
    </row>
    <row r="18" spans="1:11" ht="20.25">
      <c r="A18" s="194" t="s">
        <v>71</v>
      </c>
      <c r="B18" s="192" t="s">
        <v>109</v>
      </c>
      <c r="C18" s="173"/>
      <c r="D18" s="154">
        <v>0</v>
      </c>
      <c r="E18" s="170" t="s">
        <v>51</v>
      </c>
      <c r="F18" s="248"/>
      <c r="G18" s="193">
        <f t="shared" si="0"/>
        <v>0</v>
      </c>
      <c r="H18" s="149"/>
      <c r="I18" s="231" t="e">
        <f>+G18/$H$207</f>
        <v>#DIV/0!</v>
      </c>
      <c r="K18" s="202"/>
    </row>
    <row r="19" spans="1:11" ht="20.25">
      <c r="A19" s="194" t="s">
        <v>72</v>
      </c>
      <c r="B19" s="192" t="s">
        <v>110</v>
      </c>
      <c r="C19" s="173"/>
      <c r="D19" s="154">
        <v>0</v>
      </c>
      <c r="E19" s="170" t="s">
        <v>51</v>
      </c>
      <c r="F19" s="247"/>
      <c r="G19" s="193">
        <f t="shared" si="0"/>
        <v>0</v>
      </c>
      <c r="H19" s="149"/>
      <c r="I19" s="231" t="e">
        <f>+G19/$H$207</f>
        <v>#DIV/0!</v>
      </c>
      <c r="K19" s="202"/>
    </row>
    <row r="20" spans="1:11" ht="20.25">
      <c r="A20" s="194" t="s">
        <v>73</v>
      </c>
      <c r="B20" s="192" t="s">
        <v>111</v>
      </c>
      <c r="C20" s="173"/>
      <c r="D20" s="154">
        <v>0</v>
      </c>
      <c r="E20" s="170" t="s">
        <v>51</v>
      </c>
      <c r="F20" s="247"/>
      <c r="G20" s="193">
        <f t="shared" si="0"/>
        <v>0</v>
      </c>
      <c r="H20" s="149"/>
      <c r="I20" s="231" t="e">
        <f>+G20/$H$207</f>
        <v>#DIV/0!</v>
      </c>
      <c r="K20" s="202"/>
    </row>
    <row r="21" spans="1:11" ht="20.25">
      <c r="A21" s="194" t="s">
        <v>74</v>
      </c>
      <c r="B21" s="192" t="s">
        <v>112</v>
      </c>
      <c r="C21" s="173"/>
      <c r="D21" s="154">
        <v>0</v>
      </c>
      <c r="E21" s="170" t="s">
        <v>51</v>
      </c>
      <c r="F21" s="248"/>
      <c r="G21" s="193">
        <f t="shared" si="0"/>
        <v>0</v>
      </c>
      <c r="H21" s="149"/>
      <c r="I21" s="231" t="e">
        <f>+G21/$H$207</f>
        <v>#DIV/0!</v>
      </c>
      <c r="K21" s="202"/>
    </row>
    <row r="22" spans="1:11" ht="20.25">
      <c r="A22" s="194" t="s">
        <v>75</v>
      </c>
      <c r="B22" s="192" t="s">
        <v>113</v>
      </c>
      <c r="C22" s="173"/>
      <c r="D22" s="154">
        <v>0</v>
      </c>
      <c r="E22" s="170" t="s">
        <v>52</v>
      </c>
      <c r="F22" s="247"/>
      <c r="G22" s="193">
        <f t="shared" si="0"/>
        <v>0</v>
      </c>
      <c r="H22" s="149"/>
      <c r="I22" s="231" t="e">
        <f>+G22/$H$207</f>
        <v>#DIV/0!</v>
      </c>
      <c r="K22" s="202"/>
    </row>
    <row r="23" spans="1:11" ht="20.25">
      <c r="A23" s="194" t="s">
        <v>76</v>
      </c>
      <c r="B23" s="192" t="s">
        <v>114</v>
      </c>
      <c r="C23" s="173"/>
      <c r="D23" s="154">
        <v>0</v>
      </c>
      <c r="E23" s="170" t="s">
        <v>51</v>
      </c>
      <c r="F23" s="247"/>
      <c r="G23" s="193">
        <f t="shared" si="0"/>
        <v>0</v>
      </c>
      <c r="H23" s="149"/>
      <c r="I23" s="231" t="e">
        <f>+G23/$H$207</f>
        <v>#DIV/0!</v>
      </c>
      <c r="K23" s="202"/>
    </row>
    <row r="24" spans="1:11" ht="20.25">
      <c r="A24" s="194" t="s">
        <v>77</v>
      </c>
      <c r="B24" s="192" t="s">
        <v>115</v>
      </c>
      <c r="C24" s="173"/>
      <c r="D24" s="154">
        <v>0</v>
      </c>
      <c r="E24" s="170" t="s">
        <v>51</v>
      </c>
      <c r="F24" s="247"/>
      <c r="G24" s="193">
        <f t="shared" si="0"/>
        <v>0</v>
      </c>
      <c r="H24" s="149"/>
      <c r="I24" s="231" t="e">
        <f>+G24/$H$207</f>
        <v>#DIV/0!</v>
      </c>
      <c r="K24" s="202"/>
    </row>
    <row r="25" spans="1:11" s="2" customFormat="1" ht="15.75" thickBot="1">
      <c r="A25" s="174"/>
      <c r="B25" s="232"/>
      <c r="C25" s="232"/>
      <c r="D25" s="187"/>
      <c r="E25" s="187"/>
      <c r="F25" s="187"/>
      <c r="G25" s="187"/>
      <c r="H25" s="188"/>
      <c r="I25" s="188"/>
      <c r="J25" s="204"/>
      <c r="K25" s="201"/>
    </row>
    <row r="26" spans="1:11" ht="21" customHeight="1" thickBot="1">
      <c r="A26" s="175" t="s">
        <v>5</v>
      </c>
      <c r="B26" s="176" t="s">
        <v>84</v>
      </c>
      <c r="C26" s="177"/>
      <c r="D26" s="167"/>
      <c r="E26" s="168"/>
      <c r="F26" s="168"/>
      <c r="G26" s="168"/>
      <c r="H26" s="169">
        <f>SUM(G28:G62)</f>
        <v>0</v>
      </c>
      <c r="I26" s="199"/>
      <c r="J26" s="190" t="e">
        <f>SUM(I28:I62)</f>
        <v>#DIV/0!</v>
      </c>
    </row>
    <row r="27" spans="1:11">
      <c r="A27" s="159"/>
      <c r="B27" s="172"/>
      <c r="C27" s="172"/>
      <c r="D27" s="148"/>
      <c r="E27" s="148"/>
      <c r="F27" s="148"/>
      <c r="G27" s="148"/>
      <c r="H27" s="149"/>
      <c r="I27" s="149"/>
      <c r="J27" s="203"/>
      <c r="K27" s="202"/>
    </row>
    <row r="28" spans="1:11" ht="20.25">
      <c r="A28" s="194"/>
      <c r="B28" s="192" t="s">
        <v>116</v>
      </c>
      <c r="C28" s="173"/>
      <c r="D28" s="154"/>
      <c r="E28" s="170"/>
      <c r="F28" s="249"/>
      <c r="G28" s="193"/>
      <c r="H28" s="149"/>
      <c r="I28" s="231"/>
      <c r="K28" s="202"/>
    </row>
    <row r="29" spans="1:11" ht="20.25">
      <c r="A29" s="194"/>
      <c r="B29" s="192"/>
      <c r="C29" s="173"/>
      <c r="D29" s="154"/>
      <c r="E29" s="170"/>
      <c r="F29" s="247"/>
      <c r="G29" s="193"/>
      <c r="H29" s="149"/>
      <c r="I29" s="231"/>
      <c r="K29" s="202"/>
    </row>
    <row r="30" spans="1:11" ht="32.25">
      <c r="A30" s="194" t="s">
        <v>6</v>
      </c>
      <c r="B30" s="192" t="s">
        <v>117</v>
      </c>
      <c r="C30" s="173"/>
      <c r="D30" s="154">
        <v>0</v>
      </c>
      <c r="E30" s="170" t="s">
        <v>53</v>
      </c>
      <c r="F30" s="249"/>
      <c r="G30" s="193">
        <f t="shared" ref="G30:G34" si="1">+D30*F30</f>
        <v>0</v>
      </c>
      <c r="H30" s="149"/>
      <c r="I30" s="231" t="e">
        <f>+G30/$H$207</f>
        <v>#DIV/0!</v>
      </c>
      <c r="K30" s="202"/>
    </row>
    <row r="31" spans="1:11" ht="20.25">
      <c r="A31" s="194" t="s">
        <v>7</v>
      </c>
      <c r="B31" s="192" t="s">
        <v>118</v>
      </c>
      <c r="C31" s="173"/>
      <c r="D31" s="154">
        <v>0</v>
      </c>
      <c r="E31" s="170" t="s">
        <v>53</v>
      </c>
      <c r="F31" s="247"/>
      <c r="G31" s="193">
        <f t="shared" si="1"/>
        <v>0</v>
      </c>
      <c r="H31" s="149"/>
      <c r="I31" s="231" t="e">
        <f>+G31/$H$207</f>
        <v>#DIV/0!</v>
      </c>
      <c r="K31" s="202"/>
    </row>
    <row r="32" spans="1:11" ht="31.5" customHeight="1">
      <c r="A32" s="194" t="s">
        <v>8</v>
      </c>
      <c r="B32" s="192" t="s">
        <v>119</v>
      </c>
      <c r="C32" s="173"/>
      <c r="D32" s="154">
        <v>0</v>
      </c>
      <c r="E32" s="170" t="s">
        <v>51</v>
      </c>
      <c r="F32" s="249"/>
      <c r="G32" s="193">
        <f t="shared" si="1"/>
        <v>0</v>
      </c>
      <c r="H32" s="149"/>
      <c r="I32" s="231" t="e">
        <f>+G32/$H$207</f>
        <v>#DIV/0!</v>
      </c>
      <c r="K32" s="202"/>
    </row>
    <row r="33" spans="1:11" ht="32.25">
      <c r="A33" s="194" t="s">
        <v>9</v>
      </c>
      <c r="B33" s="192" t="s">
        <v>120</v>
      </c>
      <c r="C33" s="173"/>
      <c r="D33" s="154">
        <v>0</v>
      </c>
      <c r="E33" s="170" t="s">
        <v>53</v>
      </c>
      <c r="F33" s="249"/>
      <c r="G33" s="193">
        <f t="shared" si="1"/>
        <v>0</v>
      </c>
      <c r="H33" s="149"/>
      <c r="I33" s="231" t="e">
        <f>+G33/$H$207</f>
        <v>#DIV/0!</v>
      </c>
      <c r="K33" s="202"/>
    </row>
    <row r="34" spans="1:11" ht="20.25">
      <c r="A34" s="194" t="s">
        <v>10</v>
      </c>
      <c r="B34" s="192" t="s">
        <v>121</v>
      </c>
      <c r="C34" s="173"/>
      <c r="D34" s="154">
        <v>0</v>
      </c>
      <c r="E34" s="170" t="s">
        <v>53</v>
      </c>
      <c r="F34" s="249"/>
      <c r="G34" s="193">
        <f t="shared" si="1"/>
        <v>0</v>
      </c>
      <c r="H34" s="149"/>
      <c r="I34" s="231" t="e">
        <f>+G34/$H$207</f>
        <v>#DIV/0!</v>
      </c>
      <c r="K34" s="202"/>
    </row>
    <row r="35" spans="1:11" ht="32.25">
      <c r="A35" s="194" t="s">
        <v>11</v>
      </c>
      <c r="B35" s="192" t="s">
        <v>122</v>
      </c>
      <c r="C35" s="173"/>
      <c r="D35" s="154">
        <v>0</v>
      </c>
      <c r="E35" s="170" t="s">
        <v>53</v>
      </c>
      <c r="F35" s="249"/>
      <c r="G35" s="193">
        <f t="shared" ref="G35:G61" si="2">+D35*F35</f>
        <v>0</v>
      </c>
      <c r="H35" s="149"/>
      <c r="I35" s="231" t="e">
        <f>+G35/$H$207</f>
        <v>#DIV/0!</v>
      </c>
      <c r="K35" s="202"/>
    </row>
    <row r="36" spans="1:11" ht="20.25">
      <c r="A36" s="194" t="s">
        <v>12</v>
      </c>
      <c r="B36" s="192" t="s">
        <v>123</v>
      </c>
      <c r="C36" s="173"/>
      <c r="D36" s="154">
        <v>0</v>
      </c>
      <c r="E36" s="170" t="s">
        <v>78</v>
      </c>
      <c r="F36" s="249"/>
      <c r="G36" s="193">
        <f t="shared" si="2"/>
        <v>0</v>
      </c>
      <c r="H36" s="149"/>
      <c r="I36" s="231" t="e">
        <f>+G36/$H$207</f>
        <v>#DIV/0!</v>
      </c>
      <c r="K36" s="202"/>
    </row>
    <row r="37" spans="1:11" ht="20.25">
      <c r="A37" s="194"/>
      <c r="B37" s="192"/>
      <c r="C37" s="173"/>
      <c r="D37" s="154"/>
      <c r="E37" s="170"/>
      <c r="F37" s="249"/>
      <c r="G37" s="193"/>
      <c r="H37" s="149"/>
      <c r="I37" s="231"/>
      <c r="K37" s="202"/>
    </row>
    <row r="38" spans="1:11" ht="20.25">
      <c r="A38" s="194"/>
      <c r="B38" s="192" t="s">
        <v>124</v>
      </c>
      <c r="C38" s="173"/>
      <c r="D38" s="154"/>
      <c r="E38" s="170"/>
      <c r="F38" s="249"/>
      <c r="G38" s="193"/>
      <c r="H38" s="149"/>
      <c r="I38" s="231"/>
      <c r="K38" s="202"/>
    </row>
    <row r="39" spans="1:11" ht="20.25">
      <c r="A39" s="194"/>
      <c r="B39" s="192"/>
      <c r="C39" s="173"/>
      <c r="D39" s="154"/>
      <c r="E39" s="170"/>
      <c r="F39" s="249"/>
      <c r="G39" s="193"/>
      <c r="H39" s="149"/>
      <c r="I39" s="231"/>
      <c r="K39" s="202"/>
    </row>
    <row r="40" spans="1:11" ht="20.25">
      <c r="A40" s="194" t="s">
        <v>210</v>
      </c>
      <c r="B40" s="192" t="s">
        <v>125</v>
      </c>
      <c r="C40" s="173"/>
      <c r="D40" s="154">
        <v>0</v>
      </c>
      <c r="E40" s="170" t="s">
        <v>53</v>
      </c>
      <c r="F40" s="249"/>
      <c r="G40" s="193">
        <f t="shared" si="2"/>
        <v>0</v>
      </c>
      <c r="H40" s="149"/>
      <c r="I40" s="231" t="e">
        <f>+G40/$H$207</f>
        <v>#DIV/0!</v>
      </c>
      <c r="K40" s="202"/>
    </row>
    <row r="41" spans="1:11" ht="32.25">
      <c r="A41" s="194" t="s">
        <v>211</v>
      </c>
      <c r="B41" s="192" t="s">
        <v>122</v>
      </c>
      <c r="C41" s="173"/>
      <c r="D41" s="154">
        <v>0</v>
      </c>
      <c r="E41" s="170" t="s">
        <v>53</v>
      </c>
      <c r="F41" s="249"/>
      <c r="G41" s="193">
        <f t="shared" si="2"/>
        <v>0</v>
      </c>
      <c r="H41" s="149"/>
      <c r="I41" s="231" t="e">
        <f>+G41/$H$207</f>
        <v>#DIV/0!</v>
      </c>
      <c r="K41" s="202"/>
    </row>
    <row r="42" spans="1:11" ht="20.25">
      <c r="A42" s="194"/>
      <c r="B42" s="192"/>
      <c r="C42" s="173"/>
      <c r="D42" s="154"/>
      <c r="E42" s="170"/>
      <c r="F42" s="249"/>
      <c r="G42" s="193"/>
      <c r="H42" s="149"/>
      <c r="I42" s="231"/>
      <c r="K42" s="202"/>
    </row>
    <row r="43" spans="1:11" ht="20.25">
      <c r="A43" s="194"/>
      <c r="B43" s="192" t="s">
        <v>126</v>
      </c>
      <c r="C43" s="173"/>
      <c r="D43" s="154"/>
      <c r="E43" s="170"/>
      <c r="F43" s="249"/>
      <c r="G43" s="193"/>
      <c r="H43" s="149"/>
      <c r="I43" s="231"/>
      <c r="K43" s="202"/>
    </row>
    <row r="44" spans="1:11" ht="20.25">
      <c r="A44" s="194"/>
      <c r="B44" s="192"/>
      <c r="C44" s="173"/>
      <c r="D44" s="154">
        <v>0</v>
      </c>
      <c r="E44" s="170"/>
      <c r="F44" s="249"/>
      <c r="G44" s="193"/>
      <c r="H44" s="149"/>
      <c r="I44" s="231"/>
      <c r="K44" s="202"/>
    </row>
    <row r="45" spans="1:11" ht="20.25">
      <c r="A45" s="194" t="s">
        <v>212</v>
      </c>
      <c r="B45" s="192" t="s">
        <v>127</v>
      </c>
      <c r="C45" s="173"/>
      <c r="D45" s="154">
        <v>0</v>
      </c>
      <c r="E45" s="170" t="s">
        <v>53</v>
      </c>
      <c r="F45" s="249"/>
      <c r="G45" s="193">
        <f t="shared" si="2"/>
        <v>0</v>
      </c>
      <c r="H45" s="149"/>
      <c r="I45" s="231" t="e">
        <f>+G45/$H$207</f>
        <v>#DIV/0!</v>
      </c>
      <c r="K45" s="202"/>
    </row>
    <row r="46" spans="1:11" ht="20.25">
      <c r="A46" s="194"/>
      <c r="B46" s="192" t="s">
        <v>128</v>
      </c>
      <c r="C46" s="173"/>
      <c r="D46" s="154">
        <v>0</v>
      </c>
      <c r="E46" s="170" t="s">
        <v>53</v>
      </c>
      <c r="F46" s="249"/>
      <c r="G46" s="193">
        <f t="shared" si="2"/>
        <v>0</v>
      </c>
      <c r="H46" s="149"/>
      <c r="I46" s="231" t="e">
        <f>+G46/$H$207</f>
        <v>#DIV/0!</v>
      </c>
      <c r="K46" s="202"/>
    </row>
    <row r="47" spans="1:11" ht="32.25">
      <c r="A47" s="194"/>
      <c r="B47" s="192" t="s">
        <v>122</v>
      </c>
      <c r="C47" s="173"/>
      <c r="D47" s="154">
        <v>0</v>
      </c>
      <c r="E47" s="170" t="s">
        <v>53</v>
      </c>
      <c r="F47" s="249"/>
      <c r="G47" s="193">
        <f t="shared" si="2"/>
        <v>0</v>
      </c>
      <c r="H47" s="149"/>
      <c r="I47" s="231" t="e">
        <f>+G47/$H$207</f>
        <v>#DIV/0!</v>
      </c>
      <c r="K47" s="202"/>
    </row>
    <row r="48" spans="1:11" ht="20.25">
      <c r="A48" s="194"/>
      <c r="B48" s="192"/>
      <c r="C48" s="173"/>
      <c r="D48" s="154"/>
      <c r="E48" s="170"/>
      <c r="F48" s="249"/>
      <c r="G48" s="193"/>
      <c r="H48" s="149"/>
      <c r="I48" s="231"/>
      <c r="K48" s="202"/>
    </row>
    <row r="49" spans="1:11" ht="20.25">
      <c r="A49" s="194"/>
      <c r="B49" s="192" t="s">
        <v>129</v>
      </c>
      <c r="C49" s="173"/>
      <c r="D49" s="154"/>
      <c r="E49" s="170"/>
      <c r="F49" s="249"/>
      <c r="G49" s="193"/>
      <c r="H49" s="149"/>
      <c r="I49" s="231"/>
      <c r="K49" s="202"/>
    </row>
    <row r="50" spans="1:11" ht="20.25">
      <c r="A50" s="194"/>
      <c r="B50" s="192"/>
      <c r="C50" s="173"/>
      <c r="D50" s="154"/>
      <c r="E50" s="170"/>
      <c r="F50" s="249"/>
      <c r="G50" s="193"/>
      <c r="H50" s="149"/>
      <c r="I50" s="231"/>
      <c r="K50" s="202"/>
    </row>
    <row r="51" spans="1:11" ht="20.25">
      <c r="A51" s="194"/>
      <c r="B51" s="192" t="s">
        <v>130</v>
      </c>
      <c r="C51" s="173"/>
      <c r="D51" s="154">
        <v>0</v>
      </c>
      <c r="E51" s="170" t="s">
        <v>51</v>
      </c>
      <c r="F51" s="247"/>
      <c r="G51" s="193">
        <f t="shared" si="2"/>
        <v>0</v>
      </c>
      <c r="H51" s="149"/>
      <c r="I51" s="231" t="e">
        <f>+G51/$H$207</f>
        <v>#DIV/0!</v>
      </c>
      <c r="K51" s="202"/>
    </row>
    <row r="52" spans="1:11" ht="20.25">
      <c r="A52" s="194"/>
      <c r="B52" s="192" t="s">
        <v>131</v>
      </c>
      <c r="C52" s="173"/>
      <c r="D52" s="154">
        <v>0</v>
      </c>
      <c r="E52" s="170" t="s">
        <v>53</v>
      </c>
      <c r="F52" s="249"/>
      <c r="G52" s="193">
        <f t="shared" si="2"/>
        <v>0</v>
      </c>
      <c r="H52" s="149"/>
      <c r="I52" s="231" t="e">
        <f>+G52/$H$207</f>
        <v>#DIV/0!</v>
      </c>
      <c r="K52" s="202"/>
    </row>
    <row r="53" spans="1:11" ht="32.25">
      <c r="A53" s="194"/>
      <c r="B53" s="192" t="s">
        <v>122</v>
      </c>
      <c r="C53" s="173"/>
      <c r="D53" s="154">
        <v>0</v>
      </c>
      <c r="E53" s="170" t="s">
        <v>53</v>
      </c>
      <c r="F53" s="249"/>
      <c r="G53" s="193">
        <f t="shared" si="2"/>
        <v>0</v>
      </c>
      <c r="H53" s="149"/>
      <c r="I53" s="231" t="e">
        <f>+G53/$H$207</f>
        <v>#DIV/0!</v>
      </c>
      <c r="K53" s="202"/>
    </row>
    <row r="54" spans="1:11" ht="20.25">
      <c r="A54" s="194"/>
      <c r="B54" s="192" t="s">
        <v>132</v>
      </c>
      <c r="C54" s="173"/>
      <c r="D54" s="154">
        <v>0</v>
      </c>
      <c r="E54" s="170" t="s">
        <v>52</v>
      </c>
      <c r="F54" s="249"/>
      <c r="G54" s="193">
        <f t="shared" si="2"/>
        <v>0</v>
      </c>
      <c r="H54" s="149"/>
      <c r="I54" s="231" t="e">
        <f>+G54/$H$207</f>
        <v>#DIV/0!</v>
      </c>
      <c r="K54" s="202"/>
    </row>
    <row r="55" spans="1:11" ht="20.25">
      <c r="A55" s="194"/>
      <c r="B55" s="192"/>
      <c r="C55" s="173"/>
      <c r="D55" s="154"/>
      <c r="E55" s="170"/>
      <c r="F55" s="249"/>
      <c r="G55" s="193"/>
      <c r="H55" s="149"/>
      <c r="I55" s="231"/>
      <c r="K55" s="202"/>
    </row>
    <row r="56" spans="1:11" ht="32.25">
      <c r="A56" s="194"/>
      <c r="B56" s="192" t="s">
        <v>133</v>
      </c>
      <c r="C56" s="173"/>
      <c r="D56" s="154"/>
      <c r="E56" s="170"/>
      <c r="F56" s="249"/>
      <c r="G56" s="193"/>
      <c r="H56" s="149"/>
      <c r="I56" s="231"/>
      <c r="K56" s="202"/>
    </row>
    <row r="57" spans="1:11" ht="20.25">
      <c r="A57" s="194"/>
      <c r="B57" s="192"/>
      <c r="C57" s="173"/>
      <c r="D57" s="154"/>
      <c r="E57" s="170"/>
      <c r="F57" s="249"/>
      <c r="G57" s="193"/>
      <c r="H57" s="149"/>
      <c r="I57" s="231"/>
      <c r="K57" s="202"/>
    </row>
    <row r="58" spans="1:11" ht="20.25">
      <c r="A58" s="194"/>
      <c r="B58" s="192" t="s">
        <v>130</v>
      </c>
      <c r="C58" s="173"/>
      <c r="D58" s="154">
        <v>0</v>
      </c>
      <c r="E58" s="170" t="s">
        <v>51</v>
      </c>
      <c r="F58" s="247"/>
      <c r="G58" s="193">
        <f t="shared" si="2"/>
        <v>0</v>
      </c>
      <c r="H58" s="149"/>
      <c r="I58" s="231" t="e">
        <f>+G58/$H$207</f>
        <v>#DIV/0!</v>
      </c>
      <c r="K58" s="202"/>
    </row>
    <row r="59" spans="1:11" ht="20.25">
      <c r="A59" s="194"/>
      <c r="B59" s="192" t="s">
        <v>131</v>
      </c>
      <c r="C59" s="173"/>
      <c r="D59" s="154">
        <v>0</v>
      </c>
      <c r="E59" s="170" t="s">
        <v>53</v>
      </c>
      <c r="F59" s="249"/>
      <c r="G59" s="193">
        <f t="shared" si="2"/>
        <v>0</v>
      </c>
      <c r="H59" s="149"/>
      <c r="I59" s="231" t="e">
        <f>+G59/$H$207</f>
        <v>#DIV/0!</v>
      </c>
      <c r="K59" s="202"/>
    </row>
    <row r="60" spans="1:11" ht="32.25">
      <c r="A60" s="194"/>
      <c r="B60" s="192" t="s">
        <v>122</v>
      </c>
      <c r="C60" s="173"/>
      <c r="D60" s="154">
        <v>0</v>
      </c>
      <c r="E60" s="170" t="s">
        <v>53</v>
      </c>
      <c r="F60" s="249"/>
      <c r="G60" s="193">
        <f t="shared" si="2"/>
        <v>0</v>
      </c>
      <c r="H60" s="149"/>
      <c r="I60" s="231" t="e">
        <f>+G60/$H$207</f>
        <v>#DIV/0!</v>
      </c>
      <c r="K60" s="202"/>
    </row>
    <row r="61" spans="1:11" ht="20.25">
      <c r="A61" s="194"/>
      <c r="B61" s="192" t="s">
        <v>132</v>
      </c>
      <c r="C61" s="173"/>
      <c r="D61" s="154">
        <v>0</v>
      </c>
      <c r="E61" s="170" t="s">
        <v>52</v>
      </c>
      <c r="F61" s="249"/>
      <c r="G61" s="193">
        <f t="shared" si="2"/>
        <v>0</v>
      </c>
      <c r="H61" s="149"/>
      <c r="I61" s="231" t="e">
        <f>+G61/$H$207</f>
        <v>#DIV/0!</v>
      </c>
      <c r="K61" s="202"/>
    </row>
    <row r="62" spans="1:11" s="2" customFormat="1" ht="15.75" thickBot="1">
      <c r="A62" s="174"/>
      <c r="B62" s="232"/>
      <c r="C62" s="232"/>
      <c r="D62" s="187"/>
      <c r="E62" s="187"/>
      <c r="F62" s="187"/>
      <c r="G62" s="187"/>
      <c r="H62" s="188"/>
      <c r="I62" s="188"/>
      <c r="J62" s="204"/>
      <c r="K62" s="201"/>
    </row>
    <row r="63" spans="1:11" ht="21" thickBot="1">
      <c r="A63" s="175">
        <v>3</v>
      </c>
      <c r="B63" s="176" t="s">
        <v>81</v>
      </c>
      <c r="C63" s="177"/>
      <c r="D63" s="167"/>
      <c r="E63" s="168"/>
      <c r="F63" s="168"/>
      <c r="G63" s="168"/>
      <c r="H63" s="169">
        <f>SUM(G65:G89)</f>
        <v>0</v>
      </c>
      <c r="I63" s="199"/>
      <c r="J63" s="190" t="e">
        <f>SUM(I65:I89)</f>
        <v>#DIV/0!</v>
      </c>
    </row>
    <row r="64" spans="1:11">
      <c r="A64" s="178"/>
      <c r="B64" s="172"/>
      <c r="C64" s="179"/>
      <c r="D64" s="148"/>
      <c r="E64" s="148"/>
      <c r="F64" s="148"/>
      <c r="G64" s="148"/>
      <c r="H64" s="149"/>
      <c r="I64" s="149"/>
      <c r="J64" s="205"/>
      <c r="K64" s="202"/>
    </row>
    <row r="65" spans="1:11" ht="20.25">
      <c r="A65" s="194" t="s">
        <v>63</v>
      </c>
      <c r="B65" s="192" t="s">
        <v>134</v>
      </c>
      <c r="C65" s="173"/>
      <c r="D65" s="154"/>
      <c r="E65" s="170"/>
      <c r="F65" s="247"/>
      <c r="G65" s="193">
        <f t="shared" ref="G65" si="3">+D65*F65</f>
        <v>0</v>
      </c>
      <c r="H65" s="149"/>
      <c r="I65" s="231" t="e">
        <f>+G65/$H$207</f>
        <v>#DIV/0!</v>
      </c>
      <c r="K65" s="202"/>
    </row>
    <row r="66" spans="1:11" ht="20.25">
      <c r="A66" s="194"/>
      <c r="B66" s="192"/>
      <c r="C66" s="173"/>
      <c r="D66" s="154"/>
      <c r="E66" s="170"/>
      <c r="F66" s="247"/>
      <c r="G66" s="193">
        <f t="shared" ref="G66:G88" si="4">+D66*F66</f>
        <v>0</v>
      </c>
      <c r="H66" s="149"/>
      <c r="I66" s="231" t="e">
        <f t="shared" ref="I66:I88" si="5">+G66/$H$207</f>
        <v>#DIV/0!</v>
      </c>
      <c r="K66" s="202"/>
    </row>
    <row r="67" spans="1:11" ht="32.25">
      <c r="A67" s="194"/>
      <c r="B67" s="192" t="s">
        <v>135</v>
      </c>
      <c r="C67" s="173"/>
      <c r="D67" s="154">
        <v>0</v>
      </c>
      <c r="E67" s="170" t="s">
        <v>53</v>
      </c>
      <c r="F67" s="247"/>
      <c r="G67" s="193">
        <f t="shared" si="4"/>
        <v>0</v>
      </c>
      <c r="H67" s="149"/>
      <c r="I67" s="231" t="e">
        <f t="shared" si="5"/>
        <v>#DIV/0!</v>
      </c>
      <c r="K67" s="202"/>
    </row>
    <row r="68" spans="1:11" ht="20.25">
      <c r="A68" s="194"/>
      <c r="B68" s="192" t="s">
        <v>136</v>
      </c>
      <c r="C68" s="173"/>
      <c r="D68" s="154">
        <v>0</v>
      </c>
      <c r="E68" s="170" t="s">
        <v>51</v>
      </c>
      <c r="F68" s="247"/>
      <c r="G68" s="193">
        <f t="shared" si="4"/>
        <v>0</v>
      </c>
      <c r="H68" s="149"/>
      <c r="I68" s="231" t="e">
        <f t="shared" si="5"/>
        <v>#DIV/0!</v>
      </c>
      <c r="K68" s="202"/>
    </row>
    <row r="69" spans="1:11" ht="20.25">
      <c r="A69" s="194"/>
      <c r="B69" s="192"/>
      <c r="C69" s="173"/>
      <c r="D69" s="154"/>
      <c r="E69" s="170"/>
      <c r="F69" s="247"/>
      <c r="G69" s="193">
        <f t="shared" si="4"/>
        <v>0</v>
      </c>
      <c r="H69" s="149"/>
      <c r="I69" s="231" t="e">
        <f t="shared" si="5"/>
        <v>#DIV/0!</v>
      </c>
      <c r="K69" s="202"/>
    </row>
    <row r="70" spans="1:11" ht="20.25">
      <c r="A70" s="194"/>
      <c r="B70" s="192" t="s">
        <v>137</v>
      </c>
      <c r="C70" s="173"/>
      <c r="D70" s="154"/>
      <c r="E70" s="170"/>
      <c r="F70" s="247"/>
      <c r="G70" s="193">
        <f t="shared" si="4"/>
        <v>0</v>
      </c>
      <c r="H70" s="149"/>
      <c r="I70" s="231" t="e">
        <f t="shared" si="5"/>
        <v>#DIV/0!</v>
      </c>
      <c r="K70" s="202"/>
    </row>
    <row r="71" spans="1:11" ht="20.25">
      <c r="A71" s="194"/>
      <c r="B71" s="192"/>
      <c r="C71" s="173"/>
      <c r="D71" s="154"/>
      <c r="E71" s="170"/>
      <c r="F71" s="247"/>
      <c r="G71" s="193">
        <f t="shared" si="4"/>
        <v>0</v>
      </c>
      <c r="H71" s="149"/>
      <c r="I71" s="231" t="e">
        <f t="shared" si="5"/>
        <v>#DIV/0!</v>
      </c>
      <c r="K71" s="202"/>
    </row>
    <row r="72" spans="1:11" ht="20.25">
      <c r="A72" s="194"/>
      <c r="B72" s="192" t="s">
        <v>138</v>
      </c>
      <c r="C72" s="173"/>
      <c r="D72" s="154">
        <v>0</v>
      </c>
      <c r="E72" s="170" t="s">
        <v>53</v>
      </c>
      <c r="F72" s="247"/>
      <c r="G72" s="193">
        <f t="shared" si="4"/>
        <v>0</v>
      </c>
      <c r="H72" s="149"/>
      <c r="I72" s="231" t="e">
        <f t="shared" si="5"/>
        <v>#DIV/0!</v>
      </c>
      <c r="K72" s="202"/>
    </row>
    <row r="73" spans="1:11" ht="20.25">
      <c r="A73" s="194"/>
      <c r="B73" s="192" t="s">
        <v>139</v>
      </c>
      <c r="C73" s="173"/>
      <c r="D73" s="154">
        <v>0</v>
      </c>
      <c r="E73" s="170" t="s">
        <v>51</v>
      </c>
      <c r="F73" s="247"/>
      <c r="G73" s="193">
        <f t="shared" si="4"/>
        <v>0</v>
      </c>
      <c r="H73" s="149"/>
      <c r="I73" s="231" t="e">
        <f t="shared" si="5"/>
        <v>#DIV/0!</v>
      </c>
      <c r="K73" s="202"/>
    </row>
    <row r="74" spans="1:11" ht="20.25">
      <c r="A74" s="194"/>
      <c r="B74" s="192" t="s">
        <v>140</v>
      </c>
      <c r="C74" s="173"/>
      <c r="D74" s="154">
        <v>0</v>
      </c>
      <c r="E74" s="170" t="s">
        <v>53</v>
      </c>
      <c r="F74" s="247"/>
      <c r="G74" s="193">
        <f t="shared" si="4"/>
        <v>0</v>
      </c>
      <c r="H74" s="149"/>
      <c r="I74" s="231" t="e">
        <f t="shared" si="5"/>
        <v>#DIV/0!</v>
      </c>
      <c r="K74" s="202"/>
    </row>
    <row r="75" spans="1:11" ht="20.25">
      <c r="A75" s="194"/>
      <c r="B75" s="192" t="s">
        <v>141</v>
      </c>
      <c r="C75" s="173"/>
      <c r="D75" s="154">
        <v>0</v>
      </c>
      <c r="E75" s="170" t="s">
        <v>51</v>
      </c>
      <c r="F75" s="249"/>
      <c r="G75" s="193">
        <f t="shared" si="4"/>
        <v>0</v>
      </c>
      <c r="H75" s="149"/>
      <c r="I75" s="231" t="e">
        <f t="shared" si="5"/>
        <v>#DIV/0!</v>
      </c>
      <c r="K75" s="202"/>
    </row>
    <row r="76" spans="1:11" ht="20.25">
      <c r="A76" s="194"/>
      <c r="B76" s="192"/>
      <c r="C76" s="173"/>
      <c r="D76" s="154"/>
      <c r="E76" s="170"/>
      <c r="F76" s="247"/>
      <c r="G76" s="193">
        <f t="shared" si="4"/>
        <v>0</v>
      </c>
      <c r="H76" s="149"/>
      <c r="I76" s="231" t="e">
        <f t="shared" si="5"/>
        <v>#DIV/0!</v>
      </c>
      <c r="K76" s="202"/>
    </row>
    <row r="77" spans="1:11" ht="20.25">
      <c r="A77" s="194"/>
      <c r="B77" s="192" t="s">
        <v>142</v>
      </c>
      <c r="C77" s="173"/>
      <c r="D77" s="154"/>
      <c r="E77" s="170"/>
      <c r="F77" s="247"/>
      <c r="G77" s="193">
        <f t="shared" si="4"/>
        <v>0</v>
      </c>
      <c r="H77" s="149"/>
      <c r="I77" s="231" t="e">
        <f t="shared" si="5"/>
        <v>#DIV/0!</v>
      </c>
      <c r="K77" s="202"/>
    </row>
    <row r="78" spans="1:11" ht="20.25">
      <c r="A78" s="194"/>
      <c r="B78" s="192"/>
      <c r="C78" s="173"/>
      <c r="D78" s="154"/>
      <c r="E78" s="170"/>
      <c r="F78" s="247"/>
      <c r="G78" s="193">
        <f t="shared" si="4"/>
        <v>0</v>
      </c>
      <c r="H78" s="149"/>
      <c r="I78" s="231" t="e">
        <f t="shared" si="5"/>
        <v>#DIV/0!</v>
      </c>
      <c r="K78" s="202"/>
    </row>
    <row r="79" spans="1:11" ht="20.25">
      <c r="A79" s="194"/>
      <c r="B79" s="192" t="s">
        <v>143</v>
      </c>
      <c r="C79" s="173"/>
      <c r="D79" s="154">
        <v>0</v>
      </c>
      <c r="E79" s="170" t="s">
        <v>53</v>
      </c>
      <c r="F79" s="247"/>
      <c r="G79" s="193">
        <f t="shared" si="4"/>
        <v>0</v>
      </c>
      <c r="H79" s="149"/>
      <c r="I79" s="231" t="e">
        <f t="shared" si="5"/>
        <v>#DIV/0!</v>
      </c>
      <c r="K79" s="202"/>
    </row>
    <row r="80" spans="1:11" ht="20.25">
      <c r="A80" s="194"/>
      <c r="B80" s="192" t="s">
        <v>144</v>
      </c>
      <c r="C80" s="173"/>
      <c r="D80" s="154">
        <v>0</v>
      </c>
      <c r="E80" s="170" t="s">
        <v>53</v>
      </c>
      <c r="F80" s="247"/>
      <c r="G80" s="193">
        <f t="shared" si="4"/>
        <v>0</v>
      </c>
      <c r="H80" s="149"/>
      <c r="I80" s="231" t="e">
        <f t="shared" si="5"/>
        <v>#DIV/0!</v>
      </c>
      <c r="K80" s="202"/>
    </row>
    <row r="81" spans="1:11" ht="20.25">
      <c r="A81" s="194"/>
      <c r="B81" s="192" t="s">
        <v>121</v>
      </c>
      <c r="C81" s="173"/>
      <c r="D81" s="154">
        <v>0</v>
      </c>
      <c r="E81" s="170" t="s">
        <v>53</v>
      </c>
      <c r="F81" s="247"/>
      <c r="G81" s="193">
        <f t="shared" si="4"/>
        <v>0</v>
      </c>
      <c r="H81" s="149"/>
      <c r="I81" s="231" t="e">
        <f t="shared" si="5"/>
        <v>#DIV/0!</v>
      </c>
      <c r="K81" s="202"/>
    </row>
    <row r="82" spans="1:11" ht="20.25">
      <c r="A82" s="194"/>
      <c r="B82" s="192" t="s">
        <v>145</v>
      </c>
      <c r="C82" s="173"/>
      <c r="D82" s="154">
        <v>0</v>
      </c>
      <c r="E82" s="170" t="s">
        <v>51</v>
      </c>
      <c r="F82" s="247"/>
      <c r="G82" s="193">
        <f t="shared" si="4"/>
        <v>0</v>
      </c>
      <c r="H82" s="149"/>
      <c r="I82" s="231" t="e">
        <f t="shared" si="5"/>
        <v>#DIV/0!</v>
      </c>
      <c r="K82" s="202"/>
    </row>
    <row r="83" spans="1:11" ht="20.25">
      <c r="A83" s="194"/>
      <c r="B83" s="192"/>
      <c r="C83" s="173"/>
      <c r="D83" s="154"/>
      <c r="E83" s="170"/>
      <c r="F83" s="247"/>
      <c r="G83" s="193">
        <f t="shared" si="4"/>
        <v>0</v>
      </c>
      <c r="H83" s="149"/>
      <c r="I83" s="231" t="e">
        <f t="shared" si="5"/>
        <v>#DIV/0!</v>
      </c>
      <c r="K83" s="202"/>
    </row>
    <row r="84" spans="1:11" ht="20.25">
      <c r="A84" s="194"/>
      <c r="B84" s="192" t="s">
        <v>146</v>
      </c>
      <c r="C84" s="173"/>
      <c r="D84" s="154"/>
      <c r="E84" s="170"/>
      <c r="F84" s="247"/>
      <c r="G84" s="193">
        <f t="shared" si="4"/>
        <v>0</v>
      </c>
      <c r="H84" s="149"/>
      <c r="I84" s="231" t="e">
        <f t="shared" si="5"/>
        <v>#DIV/0!</v>
      </c>
      <c r="K84" s="202"/>
    </row>
    <row r="85" spans="1:11" ht="20.25">
      <c r="A85" s="194"/>
      <c r="B85" s="192"/>
      <c r="C85" s="173"/>
      <c r="D85" s="154"/>
      <c r="E85" s="170"/>
      <c r="F85" s="247"/>
      <c r="G85" s="193">
        <f t="shared" si="4"/>
        <v>0</v>
      </c>
      <c r="H85" s="149"/>
      <c r="I85" s="231" t="e">
        <f t="shared" si="5"/>
        <v>#DIV/0!</v>
      </c>
      <c r="K85" s="202"/>
    </row>
    <row r="86" spans="1:11" ht="20.25">
      <c r="A86" s="194"/>
      <c r="B86" s="192" t="s">
        <v>147</v>
      </c>
      <c r="C86" s="173"/>
      <c r="D86" s="154">
        <v>0</v>
      </c>
      <c r="E86" s="170" t="s">
        <v>53</v>
      </c>
      <c r="F86" s="247"/>
      <c r="G86" s="193">
        <f t="shared" si="4"/>
        <v>0</v>
      </c>
      <c r="H86" s="149"/>
      <c r="I86" s="231" t="e">
        <f t="shared" si="5"/>
        <v>#DIV/0!</v>
      </c>
      <c r="K86" s="202"/>
    </row>
    <row r="87" spans="1:11" ht="32.25">
      <c r="A87" s="194"/>
      <c r="B87" s="192" t="s">
        <v>148</v>
      </c>
      <c r="C87" s="173"/>
      <c r="D87" s="154">
        <v>0</v>
      </c>
      <c r="E87" s="170" t="s">
        <v>51</v>
      </c>
      <c r="F87" s="247"/>
      <c r="G87" s="193">
        <f t="shared" si="4"/>
        <v>0</v>
      </c>
      <c r="H87" s="149"/>
      <c r="I87" s="231" t="e">
        <f t="shared" si="5"/>
        <v>#DIV/0!</v>
      </c>
      <c r="K87" s="202"/>
    </row>
    <row r="88" spans="1:11" ht="20.25">
      <c r="A88" s="194"/>
      <c r="B88" s="192" t="s">
        <v>149</v>
      </c>
      <c r="C88" s="173"/>
      <c r="D88" s="154">
        <v>0</v>
      </c>
      <c r="E88" s="170" t="s">
        <v>53</v>
      </c>
      <c r="F88" s="247"/>
      <c r="G88" s="193">
        <f t="shared" si="4"/>
        <v>0</v>
      </c>
      <c r="H88" s="149"/>
      <c r="I88" s="231" t="e">
        <f t="shared" si="5"/>
        <v>#DIV/0!</v>
      </c>
      <c r="K88" s="202"/>
    </row>
    <row r="89" spans="1:11" s="2" customFormat="1" ht="15.75" thickBot="1">
      <c r="A89" s="174"/>
      <c r="B89" s="232"/>
      <c r="C89" s="232"/>
      <c r="D89" s="187"/>
      <c r="E89" s="187"/>
      <c r="F89" s="187"/>
      <c r="G89" s="187"/>
      <c r="H89" s="188"/>
      <c r="I89" s="188"/>
      <c r="J89" s="188"/>
      <c r="K89" s="201"/>
    </row>
    <row r="90" spans="1:11" ht="38.25" customHeight="1" thickBot="1">
      <c r="A90" s="198">
        <v>4</v>
      </c>
      <c r="B90" s="250" t="s">
        <v>150</v>
      </c>
      <c r="C90" s="177"/>
      <c r="D90" s="167"/>
      <c r="E90" s="168"/>
      <c r="F90" s="168"/>
      <c r="G90" s="168"/>
      <c r="H90" s="169">
        <f>SUM(G92:G108)</f>
        <v>0</v>
      </c>
      <c r="I90" s="199"/>
      <c r="J90" s="190" t="e">
        <f>SUM(I92:I108)</f>
        <v>#DIV/0!</v>
      </c>
    </row>
    <row r="91" spans="1:11">
      <c r="A91" s="178"/>
      <c r="B91" s="172"/>
      <c r="C91" s="179"/>
      <c r="D91" s="148"/>
      <c r="E91" s="148"/>
      <c r="F91" s="148"/>
      <c r="G91" s="148"/>
      <c r="H91" s="149"/>
      <c r="I91" s="149"/>
      <c r="J91" s="205"/>
      <c r="K91" s="202"/>
    </row>
    <row r="92" spans="1:11" ht="15.75">
      <c r="A92" s="191" t="s">
        <v>13</v>
      </c>
      <c r="B92" s="192" t="s">
        <v>151</v>
      </c>
      <c r="C92" s="173"/>
      <c r="D92" s="154">
        <v>0</v>
      </c>
      <c r="E92" s="170" t="s">
        <v>51</v>
      </c>
      <c r="F92" s="154"/>
      <c r="G92" s="193">
        <f t="shared" ref="G92" si="6">+D92*F92</f>
        <v>0</v>
      </c>
      <c r="H92" s="149"/>
      <c r="I92" s="231" t="e">
        <f>+G92/$H$207</f>
        <v>#DIV/0!</v>
      </c>
      <c r="K92" s="202"/>
    </row>
    <row r="93" spans="1:11" ht="15.75">
      <c r="A93" s="191" t="s">
        <v>14</v>
      </c>
      <c r="B93" s="192"/>
      <c r="C93" s="173"/>
      <c r="D93" s="154"/>
      <c r="E93" s="170"/>
      <c r="F93" s="154"/>
      <c r="G93" s="193"/>
      <c r="H93" s="149"/>
      <c r="I93" s="231"/>
      <c r="K93" s="202"/>
    </row>
    <row r="94" spans="1:11" ht="15.75">
      <c r="A94" s="191" t="s">
        <v>79</v>
      </c>
      <c r="B94" s="192" t="s">
        <v>152</v>
      </c>
      <c r="C94" s="173"/>
      <c r="D94" s="154"/>
      <c r="E94" s="170"/>
      <c r="F94" s="154"/>
      <c r="G94" s="193"/>
      <c r="H94" s="149"/>
      <c r="I94" s="231"/>
      <c r="K94" s="202"/>
    </row>
    <row r="95" spans="1:11" ht="15.75">
      <c r="A95" s="191" t="s">
        <v>80</v>
      </c>
      <c r="B95" s="192"/>
      <c r="C95" s="173"/>
      <c r="D95" s="154"/>
      <c r="E95" s="170"/>
      <c r="F95" s="154"/>
      <c r="G95" s="193"/>
      <c r="H95" s="149"/>
      <c r="I95" s="231"/>
      <c r="K95" s="202"/>
    </row>
    <row r="96" spans="1:11" ht="15.75">
      <c r="A96" s="191"/>
      <c r="B96" s="192" t="s">
        <v>153</v>
      </c>
      <c r="C96" s="173"/>
      <c r="D96" s="154">
        <v>0</v>
      </c>
      <c r="E96" s="170" t="s">
        <v>51</v>
      </c>
      <c r="F96" s="154"/>
      <c r="G96" s="193">
        <f t="shared" ref="G96:G107" si="7">+D96*F96</f>
        <v>0</v>
      </c>
      <c r="H96" s="149"/>
      <c r="I96" s="231" t="e">
        <f>+G96/$H$207</f>
        <v>#DIV/0!</v>
      </c>
      <c r="K96" s="202"/>
    </row>
    <row r="97" spans="1:11" ht="15.75">
      <c r="A97" s="191"/>
      <c r="B97" s="192" t="s">
        <v>154</v>
      </c>
      <c r="C97" s="173"/>
      <c r="D97" s="154">
        <v>0</v>
      </c>
      <c r="E97" s="170" t="s">
        <v>51</v>
      </c>
      <c r="F97" s="154"/>
      <c r="G97" s="193">
        <f t="shared" si="7"/>
        <v>0</v>
      </c>
      <c r="H97" s="149"/>
      <c r="I97" s="231" t="e">
        <f>+G97/$H$207</f>
        <v>#DIV/0!</v>
      </c>
      <c r="K97" s="202"/>
    </row>
    <row r="98" spans="1:11" ht="15.75">
      <c r="A98" s="191"/>
      <c r="B98" s="192" t="s">
        <v>155</v>
      </c>
      <c r="C98" s="173"/>
      <c r="D98" s="154">
        <v>0</v>
      </c>
      <c r="E98" s="170" t="s">
        <v>51</v>
      </c>
      <c r="F98" s="154"/>
      <c r="G98" s="193">
        <f t="shared" si="7"/>
        <v>0</v>
      </c>
      <c r="H98" s="149"/>
      <c r="I98" s="231" t="e">
        <f>+G98/$H$207</f>
        <v>#DIV/0!</v>
      </c>
      <c r="K98" s="202"/>
    </row>
    <row r="99" spans="1:11" ht="15.75">
      <c r="A99" s="191"/>
      <c r="B99" s="192" t="s">
        <v>156</v>
      </c>
      <c r="C99" s="173"/>
      <c r="D99" s="154">
        <v>0</v>
      </c>
      <c r="E99" s="170" t="s">
        <v>51</v>
      </c>
      <c r="F99" s="154"/>
      <c r="G99" s="193">
        <f t="shared" si="7"/>
        <v>0</v>
      </c>
      <c r="H99" s="149"/>
      <c r="I99" s="231" t="e">
        <f>+G99/$H$207</f>
        <v>#DIV/0!</v>
      </c>
      <c r="K99" s="202"/>
    </row>
    <row r="100" spans="1:11" ht="15.75">
      <c r="A100" s="191"/>
      <c r="B100" s="192"/>
      <c r="C100" s="173"/>
      <c r="D100" s="154"/>
      <c r="E100" s="170"/>
      <c r="F100" s="154"/>
      <c r="G100" s="193"/>
      <c r="H100" s="149"/>
      <c r="I100" s="231"/>
      <c r="K100" s="202"/>
    </row>
    <row r="101" spans="1:11" ht="15.75">
      <c r="A101" s="191"/>
      <c r="B101" s="192" t="s">
        <v>157</v>
      </c>
      <c r="C101" s="173"/>
      <c r="D101" s="154"/>
      <c r="E101" s="170"/>
      <c r="F101" s="154"/>
      <c r="G101" s="193"/>
      <c r="H101" s="149"/>
      <c r="I101" s="231"/>
      <c r="K101" s="202"/>
    </row>
    <row r="102" spans="1:11" ht="15.75">
      <c r="A102" s="191"/>
      <c r="B102" s="192"/>
      <c r="C102" s="173"/>
      <c r="D102" s="154"/>
      <c r="E102" s="170"/>
      <c r="F102" s="154"/>
      <c r="G102" s="193"/>
      <c r="H102" s="149"/>
      <c r="I102" s="231"/>
      <c r="K102" s="202"/>
    </row>
    <row r="103" spans="1:11" ht="15.75">
      <c r="A103" s="191"/>
      <c r="B103" s="192" t="s">
        <v>158</v>
      </c>
      <c r="C103" s="173"/>
      <c r="D103" s="154">
        <v>0</v>
      </c>
      <c r="E103" s="170" t="s">
        <v>51</v>
      </c>
      <c r="F103" s="154"/>
      <c r="G103" s="193">
        <f t="shared" si="7"/>
        <v>0</v>
      </c>
      <c r="H103" s="149"/>
      <c r="I103" s="231" t="e">
        <f>+G103/$H$207</f>
        <v>#DIV/0!</v>
      </c>
      <c r="K103" s="202"/>
    </row>
    <row r="104" spans="1:11" ht="31.5">
      <c r="A104" s="191"/>
      <c r="B104" s="192" t="s">
        <v>159</v>
      </c>
      <c r="C104" s="173"/>
      <c r="D104" s="154">
        <v>0</v>
      </c>
      <c r="E104" s="170" t="s">
        <v>51</v>
      </c>
      <c r="F104" s="154"/>
      <c r="G104" s="193">
        <f t="shared" si="7"/>
        <v>0</v>
      </c>
      <c r="H104" s="149"/>
      <c r="I104" s="231" t="e">
        <f>+G104/$H$207</f>
        <v>#DIV/0!</v>
      </c>
      <c r="K104" s="202"/>
    </row>
    <row r="105" spans="1:11" ht="15.75">
      <c r="A105" s="191"/>
      <c r="B105" s="192" t="s">
        <v>160</v>
      </c>
      <c r="C105" s="173"/>
      <c r="D105" s="154">
        <v>0</v>
      </c>
      <c r="E105" s="170" t="s">
        <v>51</v>
      </c>
      <c r="F105" s="154"/>
      <c r="G105" s="193">
        <f t="shared" si="7"/>
        <v>0</v>
      </c>
      <c r="H105" s="149"/>
      <c r="I105" s="231" t="e">
        <f>+G105/$H$207</f>
        <v>#DIV/0!</v>
      </c>
      <c r="K105" s="202"/>
    </row>
    <row r="106" spans="1:11" ht="31.5">
      <c r="A106" s="191"/>
      <c r="B106" s="192" t="s">
        <v>161</v>
      </c>
      <c r="C106" s="173"/>
      <c r="D106" s="154">
        <v>0</v>
      </c>
      <c r="E106" s="170" t="s">
        <v>51</v>
      </c>
      <c r="F106" s="154"/>
      <c r="G106" s="193">
        <f t="shared" si="7"/>
        <v>0</v>
      </c>
      <c r="H106" s="149"/>
      <c r="I106" s="231" t="e">
        <f>+G106/$H$207</f>
        <v>#DIV/0!</v>
      </c>
      <c r="K106" s="202"/>
    </row>
    <row r="107" spans="1:11" ht="31.5">
      <c r="A107" s="191"/>
      <c r="B107" s="192" t="s">
        <v>162</v>
      </c>
      <c r="C107" s="173"/>
      <c r="D107" s="154">
        <v>0</v>
      </c>
      <c r="E107" s="170" t="s">
        <v>51</v>
      </c>
      <c r="F107" s="154"/>
      <c r="G107" s="193">
        <f t="shared" si="7"/>
        <v>0</v>
      </c>
      <c r="H107" s="149"/>
      <c r="I107" s="231" t="e">
        <f>+G107/$H$207</f>
        <v>#DIV/0!</v>
      </c>
      <c r="K107" s="202"/>
    </row>
    <row r="108" spans="1:11" ht="15.75" thickBot="1">
      <c r="A108" s="174"/>
      <c r="B108" s="232"/>
      <c r="C108" s="232"/>
      <c r="D108" s="187"/>
      <c r="E108" s="187"/>
      <c r="F108" s="187"/>
      <c r="G108" s="187"/>
      <c r="H108" s="188"/>
      <c r="I108" s="188"/>
      <c r="J108" s="206"/>
      <c r="K108" s="202"/>
    </row>
    <row r="109" spans="1:11" ht="21" thickBot="1">
      <c r="A109" s="175">
        <v>5</v>
      </c>
      <c r="B109" s="176" t="s">
        <v>163</v>
      </c>
      <c r="C109" s="177"/>
      <c r="D109" s="167"/>
      <c r="E109" s="168"/>
      <c r="F109" s="168"/>
      <c r="G109" s="168"/>
      <c r="H109" s="169">
        <f>SUM(G111:G115)</f>
        <v>0</v>
      </c>
      <c r="I109" s="199"/>
      <c r="J109" s="190" t="e">
        <f>SUM(I111:I115)</f>
        <v>#DIV/0!</v>
      </c>
    </row>
    <row r="110" spans="1:11">
      <c r="A110" s="178"/>
      <c r="B110" s="172"/>
      <c r="C110" s="179"/>
      <c r="D110" s="148"/>
      <c r="E110" s="148"/>
      <c r="F110" s="148"/>
      <c r="G110" s="148"/>
      <c r="H110" s="149"/>
      <c r="I110" s="149"/>
      <c r="J110" s="205"/>
      <c r="K110" s="202"/>
    </row>
    <row r="111" spans="1:11" s="2" customFormat="1" ht="15.75">
      <c r="A111" s="194" t="s">
        <v>15</v>
      </c>
      <c r="B111" s="192" t="s">
        <v>164</v>
      </c>
      <c r="C111" s="173"/>
      <c r="D111" s="154">
        <v>0</v>
      </c>
      <c r="E111" s="170" t="s">
        <v>52</v>
      </c>
      <c r="F111" s="154"/>
      <c r="G111" s="193">
        <f t="shared" ref="G111:G114" si="8">+D111*F111</f>
        <v>0</v>
      </c>
      <c r="H111" s="149"/>
      <c r="I111" s="231" t="e">
        <f>+G111/$H$207</f>
        <v>#DIV/0!</v>
      </c>
      <c r="K111" s="201"/>
    </row>
    <row r="112" spans="1:11" ht="15.75">
      <c r="A112" s="194" t="s">
        <v>16</v>
      </c>
      <c r="B112" s="192" t="s">
        <v>165</v>
      </c>
      <c r="C112" s="173"/>
      <c r="D112" s="154">
        <v>0</v>
      </c>
      <c r="E112" s="170" t="s">
        <v>53</v>
      </c>
      <c r="F112" s="154"/>
      <c r="G112" s="193">
        <f t="shared" si="8"/>
        <v>0</v>
      </c>
      <c r="H112" s="149"/>
      <c r="I112" s="231" t="e">
        <f>+G112/$H$207</f>
        <v>#DIV/0!</v>
      </c>
      <c r="K112" s="202"/>
    </row>
    <row r="113" spans="1:11" ht="15.75">
      <c r="A113" s="194" t="s">
        <v>25</v>
      </c>
      <c r="B113" s="192" t="s">
        <v>166</v>
      </c>
      <c r="C113" s="173"/>
      <c r="D113" s="154">
        <v>0</v>
      </c>
      <c r="E113" s="170" t="s">
        <v>53</v>
      </c>
      <c r="F113" s="154"/>
      <c r="G113" s="193">
        <f t="shared" si="8"/>
        <v>0</v>
      </c>
      <c r="H113" s="149"/>
      <c r="I113" s="231" t="e">
        <f>+G113/$H$207</f>
        <v>#DIV/0!</v>
      </c>
      <c r="K113" s="202"/>
    </row>
    <row r="114" spans="1:11" ht="15.75">
      <c r="A114" s="194" t="s">
        <v>64</v>
      </c>
      <c r="B114" s="192" t="s">
        <v>167</v>
      </c>
      <c r="C114" s="173"/>
      <c r="D114" s="154">
        <v>0</v>
      </c>
      <c r="E114" s="170" t="s">
        <v>51</v>
      </c>
      <c r="F114" s="154"/>
      <c r="G114" s="193">
        <f t="shared" si="8"/>
        <v>0</v>
      </c>
      <c r="H114" s="149"/>
      <c r="I114" s="231" t="e">
        <f>+G114/$H$207</f>
        <v>#DIV/0!</v>
      </c>
      <c r="K114" s="202"/>
    </row>
    <row r="115" spans="1:11" ht="16.5" thickBot="1">
      <c r="A115" s="194"/>
      <c r="B115" s="197"/>
      <c r="C115" s="173"/>
      <c r="D115" s="154"/>
      <c r="E115" s="170"/>
      <c r="F115" s="154"/>
      <c r="G115" s="187"/>
      <c r="H115" s="188"/>
      <c r="I115" s="204"/>
      <c r="K115" s="202"/>
    </row>
    <row r="116" spans="1:11" ht="21" thickBot="1">
      <c r="A116" s="175">
        <v>6</v>
      </c>
      <c r="B116" s="176" t="s">
        <v>168</v>
      </c>
      <c r="C116" s="177"/>
      <c r="D116" s="167"/>
      <c r="E116" s="168"/>
      <c r="F116" s="168"/>
      <c r="G116" s="168"/>
      <c r="H116" s="169">
        <f>SUM(G118:G124)</f>
        <v>0</v>
      </c>
      <c r="I116" s="199"/>
      <c r="J116" s="190" t="e">
        <f>SUM(I118:I124)</f>
        <v>#DIV/0!</v>
      </c>
    </row>
    <row r="117" spans="1:11">
      <c r="A117" s="180"/>
      <c r="B117" s="181"/>
      <c r="C117" s="172"/>
      <c r="D117" s="148"/>
      <c r="E117" s="148"/>
      <c r="F117" s="148"/>
      <c r="G117" s="148"/>
      <c r="H117" s="149"/>
      <c r="I117" s="149"/>
      <c r="J117" s="203"/>
      <c r="K117" s="202"/>
    </row>
    <row r="118" spans="1:11" s="2" customFormat="1" ht="20.25">
      <c r="A118" s="191" t="s">
        <v>17</v>
      </c>
      <c r="B118" s="192" t="s">
        <v>169</v>
      </c>
      <c r="C118" s="173"/>
      <c r="D118" s="154">
        <v>0</v>
      </c>
      <c r="E118" s="170" t="s">
        <v>53</v>
      </c>
      <c r="F118" s="249"/>
      <c r="G118" s="193">
        <f t="shared" ref="G118:G119" si="9">+D118*F118</f>
        <v>0</v>
      </c>
      <c r="H118" s="149"/>
      <c r="I118" s="231" t="e">
        <f t="shared" ref="I118:I119" si="10">+G118/$H$207</f>
        <v>#DIV/0!</v>
      </c>
      <c r="K118" s="201"/>
    </row>
    <row r="119" spans="1:11" s="2" customFormat="1" ht="20.25">
      <c r="A119" s="194" t="s">
        <v>18</v>
      </c>
      <c r="B119" s="192" t="s">
        <v>170</v>
      </c>
      <c r="C119" s="173"/>
      <c r="D119" s="154">
        <v>0</v>
      </c>
      <c r="E119" s="170" t="s">
        <v>53</v>
      </c>
      <c r="F119" s="249"/>
      <c r="G119" s="193">
        <f t="shared" si="9"/>
        <v>0</v>
      </c>
      <c r="H119" s="149"/>
      <c r="I119" s="231" t="e">
        <f t="shared" si="10"/>
        <v>#DIV/0!</v>
      </c>
      <c r="K119" s="201"/>
    </row>
    <row r="120" spans="1:11" s="2" customFormat="1" ht="20.25">
      <c r="A120" s="194"/>
      <c r="B120" s="192" t="s">
        <v>171</v>
      </c>
      <c r="C120" s="173"/>
      <c r="D120" s="154"/>
      <c r="E120" s="170" t="s">
        <v>52</v>
      </c>
      <c r="F120" s="249"/>
      <c r="G120" s="193">
        <f t="shared" ref="G120:G123" si="11">+D120*F120</f>
        <v>0</v>
      </c>
      <c r="H120" s="149"/>
      <c r="I120" s="231" t="e">
        <f t="shared" ref="I120:I123" si="12">+G120/$H$207</f>
        <v>#DIV/0!</v>
      </c>
      <c r="K120" s="201"/>
    </row>
    <row r="121" spans="1:11" s="2" customFormat="1" ht="20.25">
      <c r="A121" s="194"/>
      <c r="B121" s="192" t="s">
        <v>172</v>
      </c>
      <c r="C121" s="173"/>
      <c r="D121" s="154"/>
      <c r="E121" s="170" t="s">
        <v>51</v>
      </c>
      <c r="F121" s="249"/>
      <c r="G121" s="193">
        <f t="shared" si="11"/>
        <v>0</v>
      </c>
      <c r="H121" s="149"/>
      <c r="I121" s="231" t="e">
        <f t="shared" si="12"/>
        <v>#DIV/0!</v>
      </c>
      <c r="K121" s="201"/>
    </row>
    <row r="122" spans="1:11" s="2" customFormat="1" ht="20.25">
      <c r="A122" s="194"/>
      <c r="B122" s="192" t="s">
        <v>173</v>
      </c>
      <c r="C122" s="173"/>
      <c r="D122" s="154"/>
      <c r="E122" s="170" t="s">
        <v>53</v>
      </c>
      <c r="F122" s="249"/>
      <c r="G122" s="193">
        <f t="shared" si="11"/>
        <v>0</v>
      </c>
      <c r="H122" s="149"/>
      <c r="I122" s="231" t="e">
        <f t="shared" si="12"/>
        <v>#DIV/0!</v>
      </c>
      <c r="K122" s="201"/>
    </row>
    <row r="123" spans="1:11" s="2" customFormat="1" ht="20.25">
      <c r="A123" s="194"/>
      <c r="B123" s="192" t="s">
        <v>174</v>
      </c>
      <c r="C123" s="173"/>
      <c r="D123" s="154"/>
      <c r="E123" s="170" t="s">
        <v>51</v>
      </c>
      <c r="F123" s="249"/>
      <c r="G123" s="193">
        <f t="shared" si="11"/>
        <v>0</v>
      </c>
      <c r="H123" s="149"/>
      <c r="I123" s="231" t="e">
        <f t="shared" si="12"/>
        <v>#DIV/0!</v>
      </c>
      <c r="K123" s="201"/>
    </row>
    <row r="124" spans="1:11" ht="15.75" thickBot="1">
      <c r="A124" s="174"/>
      <c r="B124" s="232"/>
      <c r="C124" s="232"/>
      <c r="D124" s="187"/>
      <c r="E124" s="187"/>
      <c r="F124" s="187"/>
      <c r="G124" s="187"/>
      <c r="H124" s="188"/>
      <c r="I124" s="188"/>
      <c r="J124" s="188"/>
      <c r="K124" s="202"/>
    </row>
    <row r="125" spans="1:11" ht="21" thickBot="1">
      <c r="A125" s="175">
        <v>7</v>
      </c>
      <c r="B125" s="176" t="s">
        <v>175</v>
      </c>
      <c r="C125" s="177"/>
      <c r="D125" s="167"/>
      <c r="E125" s="168"/>
      <c r="F125" s="168"/>
      <c r="G125" s="168"/>
      <c r="H125" s="169">
        <f>SUM(G127:G130)</f>
        <v>0</v>
      </c>
      <c r="I125" s="199"/>
      <c r="J125" s="190" t="e">
        <f>SUM(I127:I130)</f>
        <v>#DIV/0!</v>
      </c>
    </row>
    <row r="126" spans="1:11">
      <c r="A126" s="180"/>
      <c r="B126" s="181"/>
      <c r="C126" s="172"/>
      <c r="D126" s="148"/>
      <c r="E126" s="148"/>
      <c r="F126" s="148"/>
      <c r="G126" s="148"/>
      <c r="H126" s="149"/>
      <c r="I126" s="149"/>
      <c r="J126" s="203"/>
      <c r="K126" s="202"/>
    </row>
    <row r="127" spans="1:11" s="2" customFormat="1" ht="15.75">
      <c r="A127" s="191" t="s">
        <v>19</v>
      </c>
      <c r="B127" s="192" t="s">
        <v>176</v>
      </c>
      <c r="C127" s="173"/>
      <c r="D127" s="154">
        <v>0</v>
      </c>
      <c r="E127" s="170" t="s">
        <v>53</v>
      </c>
      <c r="F127" s="154"/>
      <c r="G127" s="193">
        <f t="shared" ref="G127" si="13">+D127*F127</f>
        <v>0</v>
      </c>
      <c r="H127" s="149"/>
      <c r="I127" s="231" t="e">
        <f t="shared" ref="I127:I129" si="14">+G127/$H$207</f>
        <v>#DIV/0!</v>
      </c>
      <c r="K127" s="201"/>
    </row>
    <row r="128" spans="1:11" s="2" customFormat="1" ht="15.75">
      <c r="A128" s="191" t="s">
        <v>82</v>
      </c>
      <c r="B128" s="192" t="s">
        <v>177</v>
      </c>
      <c r="C128" s="173"/>
      <c r="D128" s="154">
        <v>0</v>
      </c>
      <c r="E128" s="170" t="s">
        <v>53</v>
      </c>
      <c r="F128" s="154"/>
      <c r="G128" s="193">
        <f t="shared" ref="G128:G129" si="15">+D128*F128</f>
        <v>0</v>
      </c>
      <c r="H128" s="149"/>
      <c r="I128" s="231" t="e">
        <f t="shared" si="14"/>
        <v>#DIV/0!</v>
      </c>
      <c r="K128" s="201"/>
    </row>
    <row r="129" spans="1:11" s="2" customFormat="1" ht="31.5">
      <c r="A129" s="191" t="s">
        <v>83</v>
      </c>
      <c r="B129" s="192" t="s">
        <v>178</v>
      </c>
      <c r="C129" s="173"/>
      <c r="D129" s="154">
        <v>0</v>
      </c>
      <c r="E129" s="170" t="s">
        <v>53</v>
      </c>
      <c r="F129" s="154"/>
      <c r="G129" s="193">
        <f t="shared" si="15"/>
        <v>0</v>
      </c>
      <c r="H129" s="149"/>
      <c r="I129" s="231" t="e">
        <f t="shared" si="14"/>
        <v>#DIV/0!</v>
      </c>
      <c r="K129" s="201"/>
    </row>
    <row r="130" spans="1:11" ht="15.75" thickBot="1">
      <c r="A130" s="174"/>
      <c r="B130" s="232"/>
      <c r="C130" s="232"/>
      <c r="D130" s="187"/>
      <c r="E130" s="187"/>
      <c r="F130" s="187"/>
      <c r="G130" s="187"/>
      <c r="H130" s="188"/>
      <c r="I130" s="188"/>
      <c r="J130" s="204"/>
      <c r="K130" s="202"/>
    </row>
    <row r="131" spans="1:11" ht="21" thickBot="1">
      <c r="A131" s="175">
        <v>8</v>
      </c>
      <c r="B131" s="176" t="s">
        <v>68</v>
      </c>
      <c r="C131" s="177"/>
      <c r="D131" s="167"/>
      <c r="E131" s="168"/>
      <c r="F131" s="168"/>
      <c r="G131" s="168"/>
      <c r="H131" s="169">
        <f>SUM(G133:G137)</f>
        <v>0</v>
      </c>
      <c r="I131" s="199"/>
      <c r="J131" s="190" t="e">
        <f>SUM(I133:I137)</f>
        <v>#DIV/0!</v>
      </c>
    </row>
    <row r="132" spans="1:11">
      <c r="A132" s="180"/>
      <c r="B132" s="181"/>
      <c r="C132" s="172"/>
      <c r="D132" s="148"/>
      <c r="E132" s="148"/>
      <c r="F132" s="148"/>
      <c r="G132" s="148"/>
      <c r="H132" s="149"/>
      <c r="I132" s="149"/>
      <c r="J132" s="203"/>
      <c r="K132" s="202"/>
    </row>
    <row r="133" spans="1:11" s="2" customFormat="1" ht="15.75">
      <c r="A133" s="191" t="s">
        <v>20</v>
      </c>
      <c r="B133" s="192" t="s">
        <v>179</v>
      </c>
      <c r="C133" s="173"/>
      <c r="D133" s="154">
        <v>0</v>
      </c>
      <c r="E133" s="170" t="s">
        <v>51</v>
      </c>
      <c r="F133" s="154"/>
      <c r="G133" s="193">
        <f t="shared" ref="G133" si="16">+D133*F133</f>
        <v>0</v>
      </c>
      <c r="H133" s="149"/>
      <c r="I133" s="231" t="e">
        <f>+G133/$H$207</f>
        <v>#DIV/0!</v>
      </c>
      <c r="K133" s="201"/>
    </row>
    <row r="134" spans="1:11" ht="21" customHeight="1">
      <c r="A134" s="191"/>
      <c r="B134" s="192"/>
      <c r="C134" s="173"/>
      <c r="D134" s="154"/>
      <c r="E134" s="170"/>
      <c r="F134" s="154"/>
      <c r="G134" s="193"/>
      <c r="H134" s="149"/>
      <c r="I134" s="231"/>
      <c r="K134" s="202"/>
    </row>
    <row r="135" spans="1:11" ht="31.5" customHeight="1">
      <c r="A135" s="191"/>
      <c r="B135" s="192" t="s">
        <v>180</v>
      </c>
      <c r="C135" s="173"/>
      <c r="D135" s="154"/>
      <c r="E135" s="170"/>
      <c r="F135" s="154"/>
      <c r="G135" s="193"/>
      <c r="H135" s="149"/>
      <c r="I135" s="231"/>
      <c r="K135" s="202"/>
    </row>
    <row r="136" spans="1:11" ht="15.75">
      <c r="A136" s="191"/>
      <c r="B136" s="192" t="s">
        <v>181</v>
      </c>
      <c r="C136" s="173"/>
      <c r="D136" s="154">
        <v>0</v>
      </c>
      <c r="E136" s="170" t="s">
        <v>53</v>
      </c>
      <c r="F136" s="154"/>
      <c r="G136" s="193">
        <f t="shared" ref="G136" si="17">+D136*F136</f>
        <v>0</v>
      </c>
      <c r="H136" s="149"/>
      <c r="I136" s="231" t="e">
        <f>+G136/$H$207</f>
        <v>#DIV/0!</v>
      </c>
      <c r="K136" s="202"/>
    </row>
    <row r="137" spans="1:11" ht="29.25" customHeight="1">
      <c r="A137" s="191"/>
      <c r="B137" s="192" t="s">
        <v>182</v>
      </c>
      <c r="C137" s="173"/>
      <c r="D137" s="154">
        <v>0</v>
      </c>
      <c r="E137" s="170" t="s">
        <v>51</v>
      </c>
      <c r="F137" s="154"/>
      <c r="G137" s="193">
        <f t="shared" ref="G137" si="18">+D137*F137</f>
        <v>0</v>
      </c>
      <c r="H137" s="149"/>
      <c r="I137" s="231" t="e">
        <f t="shared" ref="I137" si="19">+G137/$H$207</f>
        <v>#DIV/0!</v>
      </c>
      <c r="K137" s="202"/>
    </row>
    <row r="138" spans="1:11" ht="15.75" thickBot="1">
      <c r="A138" s="174"/>
      <c r="B138" s="232"/>
      <c r="C138" s="232"/>
      <c r="D138" s="187"/>
      <c r="E138" s="187"/>
      <c r="F138" s="187"/>
      <c r="G138" s="187"/>
      <c r="H138" s="188"/>
      <c r="I138" s="188"/>
      <c r="J138" s="188"/>
      <c r="K138" s="202"/>
    </row>
    <row r="139" spans="1:11" ht="24" thickBot="1">
      <c r="A139" s="243" t="s">
        <v>85</v>
      </c>
      <c r="B139" s="244"/>
      <c r="C139" s="182"/>
      <c r="D139" s="183"/>
      <c r="E139" s="184"/>
      <c r="F139" s="184"/>
      <c r="G139" s="211"/>
      <c r="H139" s="186">
        <f>SUM(H12:H138)</f>
        <v>0</v>
      </c>
      <c r="I139" s="199"/>
      <c r="J139" s="186" t="e">
        <f>SUM(J12:J138)</f>
        <v>#DIV/0!</v>
      </c>
    </row>
    <row r="140" spans="1:11" s="201" customFormat="1" ht="23.25">
      <c r="A140" s="214"/>
      <c r="B140" s="214"/>
      <c r="C140" s="215"/>
      <c r="D140" s="216"/>
      <c r="E140" s="216"/>
      <c r="F140" s="216"/>
      <c r="G140" s="216"/>
      <c r="H140" s="217"/>
      <c r="I140" s="218"/>
      <c r="J140" s="219"/>
    </row>
    <row r="141" spans="1:11" s="201" customFormat="1" ht="24" thickBot="1">
      <c r="A141" s="209"/>
      <c r="B141" s="209"/>
      <c r="C141" s="210"/>
      <c r="D141" s="220"/>
      <c r="E141" s="220"/>
      <c r="F141" s="220"/>
      <c r="G141" s="220"/>
      <c r="H141" s="221"/>
      <c r="I141" s="222"/>
      <c r="J141" s="223"/>
    </row>
    <row r="142" spans="1:11" s="202" customFormat="1" ht="24" thickBot="1">
      <c r="A142" s="243" t="s">
        <v>97</v>
      </c>
      <c r="B142" s="244"/>
      <c r="C142" s="182"/>
      <c r="D142" s="211"/>
      <c r="E142" s="211"/>
      <c r="F142" s="211"/>
      <c r="G142" s="211"/>
      <c r="H142" s="212"/>
      <c r="I142" s="213"/>
      <c r="J142" s="212"/>
    </row>
    <row r="143" spans="1:11" s="201" customFormat="1" ht="24" thickBot="1">
      <c r="A143" s="209"/>
      <c r="B143" s="209"/>
      <c r="C143" s="210"/>
      <c r="D143" s="211"/>
      <c r="E143" s="211"/>
      <c r="F143" s="211"/>
      <c r="G143" s="211"/>
      <c r="H143" s="212"/>
      <c r="I143" s="213"/>
      <c r="J143" s="212"/>
    </row>
    <row r="144" spans="1:11" ht="21" thickBot="1">
      <c r="A144" s="175">
        <v>11</v>
      </c>
      <c r="B144" s="176" t="s">
        <v>183</v>
      </c>
      <c r="C144" s="177"/>
      <c r="D144" s="167"/>
      <c r="E144" s="168"/>
      <c r="F144" s="168"/>
      <c r="G144" s="168"/>
      <c r="H144" s="169">
        <f>SUM(G146:G147)</f>
        <v>0</v>
      </c>
      <c r="I144" s="199"/>
      <c r="J144" s="190" t="e">
        <f>SUM(I146:I147)</f>
        <v>#DIV/0!</v>
      </c>
    </row>
    <row r="145" spans="1:11">
      <c r="A145" s="180"/>
      <c r="B145" s="181"/>
      <c r="C145" s="172"/>
      <c r="D145" s="148"/>
      <c r="E145" s="148"/>
      <c r="F145" s="148"/>
      <c r="G145" s="148"/>
      <c r="H145" s="149"/>
      <c r="I145" s="149"/>
      <c r="J145" s="203"/>
      <c r="K145" s="202"/>
    </row>
    <row r="146" spans="1:11" ht="15.75">
      <c r="A146" s="191" t="s">
        <v>21</v>
      </c>
      <c r="B146" s="192" t="s">
        <v>184</v>
      </c>
      <c r="C146" s="173"/>
      <c r="D146" s="154"/>
      <c r="E146" s="170" t="s">
        <v>51</v>
      </c>
      <c r="F146" s="154"/>
      <c r="G146" s="193">
        <f t="shared" ref="G146" si="20">+D146*F146</f>
        <v>0</v>
      </c>
      <c r="H146" s="149"/>
      <c r="I146" s="231" t="e">
        <f>+G146/$H$207</f>
        <v>#DIV/0!</v>
      </c>
      <c r="K146" s="202"/>
    </row>
    <row r="147" spans="1:11" ht="15.75" thickBot="1">
      <c r="A147" s="174"/>
      <c r="B147" s="232"/>
      <c r="C147" s="232"/>
      <c r="D147" s="187"/>
      <c r="E147" s="187"/>
      <c r="F147" s="187"/>
      <c r="G147" s="187"/>
      <c r="H147" s="188"/>
      <c r="I147" s="188"/>
      <c r="J147" s="188"/>
      <c r="K147" s="202"/>
    </row>
    <row r="148" spans="1:11" s="2" customFormat="1" ht="21" thickBot="1">
      <c r="A148" s="175">
        <v>12</v>
      </c>
      <c r="B148" s="176" t="s">
        <v>185</v>
      </c>
      <c r="C148" s="177"/>
      <c r="D148" s="167"/>
      <c r="E148" s="168"/>
      <c r="F148" s="168"/>
      <c r="G148" s="168"/>
      <c r="H148" s="169">
        <f>SUM(G150:G152)</f>
        <v>0</v>
      </c>
      <c r="I148" s="199"/>
      <c r="J148" s="190" t="e">
        <f>SUM(I150:I152)</f>
        <v>#DIV/0!</v>
      </c>
    </row>
    <row r="149" spans="1:11" ht="20.25">
      <c r="A149" s="180"/>
      <c r="B149" s="251"/>
      <c r="C149" s="172"/>
      <c r="D149" s="148"/>
      <c r="E149" s="148"/>
      <c r="F149" s="148"/>
      <c r="G149" s="148"/>
      <c r="H149" s="149"/>
      <c r="I149" s="149"/>
      <c r="J149" s="203"/>
      <c r="K149" s="202"/>
    </row>
    <row r="150" spans="1:11" ht="15.75">
      <c r="A150" s="191" t="s">
        <v>22</v>
      </c>
      <c r="B150" s="192" t="s">
        <v>186</v>
      </c>
      <c r="C150" s="173"/>
      <c r="D150" s="154">
        <v>0</v>
      </c>
      <c r="E150" s="208" t="s">
        <v>54</v>
      </c>
      <c r="F150" s="207"/>
      <c r="G150" s="193">
        <f t="shared" ref="G150:G151" si="21">+D150*F150</f>
        <v>0</v>
      </c>
      <c r="H150" s="149"/>
      <c r="I150" s="231" t="e">
        <f>+G150/$H$207</f>
        <v>#DIV/0!</v>
      </c>
      <c r="K150" s="202"/>
    </row>
    <row r="151" spans="1:11" ht="31.5">
      <c r="A151" s="191" t="s">
        <v>86</v>
      </c>
      <c r="B151" s="192" t="s">
        <v>187</v>
      </c>
      <c r="C151" s="173"/>
      <c r="D151" s="154">
        <v>0</v>
      </c>
      <c r="E151" s="208" t="s">
        <v>53</v>
      </c>
      <c r="F151" s="207"/>
      <c r="G151" s="193">
        <f t="shared" si="21"/>
        <v>0</v>
      </c>
      <c r="H151" s="149"/>
      <c r="I151" s="231" t="e">
        <f>+G151/$H$207</f>
        <v>#DIV/0!</v>
      </c>
      <c r="K151" s="202"/>
    </row>
    <row r="152" spans="1:11" ht="15.75" thickBot="1">
      <c r="A152" s="174"/>
      <c r="B152" s="232"/>
      <c r="C152" s="232"/>
      <c r="D152" s="187"/>
      <c r="E152" s="187"/>
      <c r="F152" s="187"/>
      <c r="G152" s="148"/>
      <c r="H152" s="188"/>
      <c r="I152" s="188"/>
      <c r="J152" s="188"/>
      <c r="K152" s="202"/>
    </row>
    <row r="153" spans="1:11" ht="21" thickBot="1">
      <c r="A153" s="175">
        <v>13</v>
      </c>
      <c r="B153" s="176" t="s">
        <v>188</v>
      </c>
      <c r="C153" s="177"/>
      <c r="D153" s="167"/>
      <c r="E153" s="168"/>
      <c r="F153" s="168"/>
      <c r="G153" s="168"/>
      <c r="H153" s="169">
        <f>SUM(G155:G156)</f>
        <v>0</v>
      </c>
      <c r="I153" s="199"/>
      <c r="J153" s="190" t="e">
        <f>SUM(I155:I156)</f>
        <v>#DIV/0!</v>
      </c>
    </row>
    <row r="154" spans="1:11" ht="15.75">
      <c r="A154" s="180"/>
      <c r="B154" s="192"/>
      <c r="C154" s="172"/>
      <c r="D154" s="148"/>
      <c r="E154" s="148"/>
      <c r="F154" s="148"/>
      <c r="G154" s="148"/>
      <c r="H154" s="149"/>
      <c r="I154" s="149"/>
      <c r="J154" s="203"/>
      <c r="K154" s="202"/>
    </row>
    <row r="155" spans="1:11" s="2" customFormat="1" ht="15.75">
      <c r="A155" s="191" t="s">
        <v>23</v>
      </c>
      <c r="B155" s="192" t="s">
        <v>189</v>
      </c>
      <c r="C155" s="173"/>
      <c r="D155" s="154">
        <v>0</v>
      </c>
      <c r="E155" s="170" t="s">
        <v>53</v>
      </c>
      <c r="F155" s="154"/>
      <c r="G155" s="193">
        <f t="shared" ref="G155" si="22">+D155*F155</f>
        <v>0</v>
      </c>
      <c r="H155" s="149"/>
      <c r="I155" s="231" t="e">
        <f>+G155/$H$207</f>
        <v>#DIV/0!</v>
      </c>
      <c r="K155" s="201"/>
    </row>
    <row r="156" spans="1:11" ht="15.75" thickBot="1">
      <c r="A156" s="180"/>
      <c r="B156" s="181"/>
      <c r="C156" s="172"/>
      <c r="D156" s="148"/>
      <c r="E156" s="148"/>
      <c r="F156" s="148"/>
      <c r="G156" s="148"/>
      <c r="H156" s="149"/>
      <c r="I156" s="149"/>
      <c r="J156" s="149"/>
      <c r="K156" s="202"/>
    </row>
    <row r="157" spans="1:11" ht="21" thickBot="1">
      <c r="A157" s="175">
        <v>14</v>
      </c>
      <c r="B157" s="176" t="s">
        <v>69</v>
      </c>
      <c r="C157" s="177"/>
      <c r="D157" s="167"/>
      <c r="E157" s="168"/>
      <c r="F157" s="168"/>
      <c r="G157" s="168"/>
      <c r="H157" s="169">
        <f>SUM(G159:G160)</f>
        <v>0</v>
      </c>
      <c r="I157" s="199"/>
      <c r="J157" s="190" t="e">
        <f>SUM(I159:I160)</f>
        <v>#DIV/0!</v>
      </c>
    </row>
    <row r="158" spans="1:11" ht="15.75">
      <c r="A158" s="180"/>
      <c r="B158" s="192"/>
      <c r="C158" s="172"/>
      <c r="D158" s="148"/>
      <c r="E158" s="148"/>
      <c r="F158" s="148"/>
      <c r="G158" s="148"/>
      <c r="H158" s="149"/>
      <c r="I158" s="149"/>
      <c r="J158" s="203"/>
      <c r="K158" s="202"/>
    </row>
    <row r="159" spans="1:11" s="2" customFormat="1" ht="15.75">
      <c r="A159" s="191" t="s">
        <v>23</v>
      </c>
      <c r="B159" s="192" t="s">
        <v>190</v>
      </c>
      <c r="C159" s="173"/>
      <c r="D159" s="154">
        <v>0</v>
      </c>
      <c r="E159" s="170" t="s">
        <v>51</v>
      </c>
      <c r="F159" s="154"/>
      <c r="G159" s="193">
        <f t="shared" ref="G159" si="23">+D159*F159</f>
        <v>0</v>
      </c>
      <c r="H159" s="149"/>
      <c r="I159" s="231" t="e">
        <f>+G159/$H$207</f>
        <v>#DIV/0!</v>
      </c>
      <c r="K159" s="201"/>
    </row>
    <row r="160" spans="1:11" ht="15.75" thickBot="1">
      <c r="A160" s="180"/>
      <c r="B160" s="181"/>
      <c r="C160" s="172"/>
      <c r="D160" s="148"/>
      <c r="E160" s="148"/>
      <c r="F160" s="148"/>
      <c r="G160" s="148"/>
      <c r="H160" s="149"/>
      <c r="I160" s="149"/>
      <c r="J160" s="149"/>
      <c r="K160" s="202"/>
    </row>
    <row r="161" spans="1:11" ht="21" customHeight="1" thickBot="1">
      <c r="A161" s="165">
        <v>15</v>
      </c>
      <c r="B161" s="176" t="s">
        <v>65</v>
      </c>
      <c r="C161" s="171"/>
      <c r="D161" s="167"/>
      <c r="E161" s="168"/>
      <c r="F161" s="168"/>
      <c r="G161" s="168"/>
      <c r="H161" s="169">
        <f>SUM(G163:G190)</f>
        <v>0</v>
      </c>
      <c r="I161" s="199"/>
      <c r="J161" s="190" t="e">
        <f>SUM(I163:I190)</f>
        <v>#DIV/0!</v>
      </c>
    </row>
    <row r="162" spans="1:11" ht="15.75">
      <c r="A162" s="159"/>
      <c r="B162" s="192"/>
      <c r="C162" s="172"/>
      <c r="D162" s="148"/>
      <c r="E162" s="148"/>
      <c r="F162" s="148"/>
      <c r="G162" s="148"/>
      <c r="H162" s="149"/>
      <c r="I162" s="149"/>
      <c r="J162" s="203"/>
      <c r="K162" s="202"/>
    </row>
    <row r="163" spans="1:11" ht="20.25">
      <c r="A163" s="194" t="s">
        <v>87</v>
      </c>
      <c r="B163" s="192" t="s">
        <v>191</v>
      </c>
      <c r="C163" s="173"/>
      <c r="D163" s="154"/>
      <c r="E163" s="170"/>
      <c r="F163" s="249"/>
      <c r="G163" s="193"/>
      <c r="H163" s="149"/>
      <c r="I163" s="231"/>
      <c r="K163" s="202"/>
    </row>
    <row r="164" spans="1:11" ht="20.25">
      <c r="A164" s="194" t="s">
        <v>88</v>
      </c>
      <c r="B164" s="192"/>
      <c r="C164" s="173"/>
      <c r="D164" s="154"/>
      <c r="E164" s="170"/>
      <c r="F164" s="249"/>
      <c r="G164" s="193"/>
      <c r="H164" s="149"/>
      <c r="I164" s="231"/>
      <c r="K164" s="202"/>
    </row>
    <row r="165" spans="1:11" ht="20.25">
      <c r="A165" s="194" t="s">
        <v>89</v>
      </c>
      <c r="B165" s="192" t="s">
        <v>192</v>
      </c>
      <c r="C165" s="173"/>
      <c r="D165" s="154">
        <v>0</v>
      </c>
      <c r="E165" s="170" t="s">
        <v>53</v>
      </c>
      <c r="F165" s="247"/>
      <c r="G165" s="193">
        <f t="shared" ref="G165:G167" si="24">+D165*F165</f>
        <v>0</v>
      </c>
      <c r="H165" s="149"/>
      <c r="I165" s="231" t="e">
        <f>+G165/$H$207</f>
        <v>#DIV/0!</v>
      </c>
      <c r="K165" s="202"/>
    </row>
    <row r="166" spans="1:11" ht="20.25">
      <c r="A166" s="194" t="s">
        <v>90</v>
      </c>
      <c r="B166" s="192" t="s">
        <v>193</v>
      </c>
      <c r="C166" s="173"/>
      <c r="D166" s="154">
        <v>0</v>
      </c>
      <c r="E166" s="170" t="s">
        <v>51</v>
      </c>
      <c r="F166" s="247"/>
      <c r="G166" s="193">
        <f t="shared" si="24"/>
        <v>0</v>
      </c>
      <c r="H166" s="149"/>
      <c r="I166" s="231" t="e">
        <f>+G166/$H$207</f>
        <v>#DIV/0!</v>
      </c>
      <c r="K166" s="202"/>
    </row>
    <row r="167" spans="1:11" ht="20.25">
      <c r="A167" s="194" t="s">
        <v>91</v>
      </c>
      <c r="B167" s="192" t="s">
        <v>194</v>
      </c>
      <c r="C167" s="173"/>
      <c r="D167" s="154">
        <v>0</v>
      </c>
      <c r="E167" s="170" t="s">
        <v>51</v>
      </c>
      <c r="F167" s="249"/>
      <c r="G167" s="193">
        <f t="shared" si="24"/>
        <v>0</v>
      </c>
      <c r="H167" s="149"/>
      <c r="I167" s="231" t="e">
        <f>+G167/$H$207</f>
        <v>#DIV/0!</v>
      </c>
      <c r="K167" s="202"/>
    </row>
    <row r="168" spans="1:11" ht="20.25">
      <c r="A168" s="194" t="s">
        <v>92</v>
      </c>
      <c r="B168" s="192"/>
      <c r="C168" s="173"/>
      <c r="D168" s="154"/>
      <c r="E168" s="170"/>
      <c r="F168" s="249"/>
      <c r="G168" s="193"/>
      <c r="H168" s="149"/>
      <c r="I168" s="231"/>
      <c r="K168" s="202"/>
    </row>
    <row r="169" spans="1:11" ht="20.25">
      <c r="A169" s="194" t="s">
        <v>93</v>
      </c>
      <c r="B169" s="192" t="s">
        <v>195</v>
      </c>
      <c r="C169" s="173"/>
      <c r="D169" s="154"/>
      <c r="E169" s="170"/>
      <c r="F169" s="249"/>
      <c r="G169" s="193"/>
      <c r="H169" s="149"/>
      <c r="I169" s="231"/>
      <c r="K169" s="202"/>
    </row>
    <row r="170" spans="1:11" ht="20.25">
      <c r="A170" s="194"/>
      <c r="B170" s="192"/>
      <c r="C170" s="173"/>
      <c r="D170" s="154"/>
      <c r="E170" s="170"/>
      <c r="F170" s="249"/>
      <c r="G170" s="193"/>
      <c r="H170" s="149"/>
      <c r="I170" s="231"/>
      <c r="K170" s="202"/>
    </row>
    <row r="171" spans="1:11" ht="20.25">
      <c r="A171" s="194"/>
      <c r="B171" s="192" t="s">
        <v>196</v>
      </c>
      <c r="C171" s="173"/>
      <c r="D171" s="154">
        <v>0</v>
      </c>
      <c r="E171" s="170" t="s">
        <v>53</v>
      </c>
      <c r="F171" s="249"/>
      <c r="G171" s="193">
        <f t="shared" ref="G171:G189" si="25">+D171*F171</f>
        <v>0</v>
      </c>
      <c r="H171" s="149"/>
      <c r="I171" s="231" t="e">
        <f>+G171/$H$207</f>
        <v>#DIV/0!</v>
      </c>
      <c r="K171" s="202"/>
    </row>
    <row r="172" spans="1:11" ht="20.25">
      <c r="A172" s="194"/>
      <c r="B172" s="192" t="s">
        <v>197</v>
      </c>
      <c r="C172" s="173"/>
      <c r="D172" s="154">
        <v>0</v>
      </c>
      <c r="E172" s="170" t="s">
        <v>53</v>
      </c>
      <c r="F172" s="249"/>
      <c r="G172" s="193">
        <f t="shared" si="25"/>
        <v>0</v>
      </c>
      <c r="H172" s="149"/>
      <c r="I172" s="231" t="e">
        <f>+G172/$H$207</f>
        <v>#DIV/0!</v>
      </c>
      <c r="K172" s="202"/>
    </row>
    <row r="173" spans="1:11" ht="32.25">
      <c r="A173" s="194"/>
      <c r="B173" s="192" t="s">
        <v>198</v>
      </c>
      <c r="C173" s="173"/>
      <c r="D173" s="154">
        <v>0</v>
      </c>
      <c r="E173" s="170" t="s">
        <v>53</v>
      </c>
      <c r="F173" s="249"/>
      <c r="G173" s="193">
        <f t="shared" si="25"/>
        <v>0</v>
      </c>
      <c r="H173" s="149"/>
      <c r="I173" s="231" t="e">
        <f>+G173/$H$207</f>
        <v>#DIV/0!</v>
      </c>
      <c r="K173" s="202"/>
    </row>
    <row r="174" spans="1:11" ht="20.25">
      <c r="A174" s="194"/>
      <c r="B174" s="192"/>
      <c r="C174" s="173"/>
      <c r="D174" s="154"/>
      <c r="E174" s="170"/>
      <c r="F174" s="249"/>
      <c r="G174" s="193"/>
      <c r="H174" s="149"/>
      <c r="I174" s="231"/>
      <c r="K174" s="202"/>
    </row>
    <row r="175" spans="1:11" ht="20.25">
      <c r="A175" s="194"/>
      <c r="B175" s="192" t="s">
        <v>199</v>
      </c>
      <c r="C175" s="173"/>
      <c r="D175" s="154"/>
      <c r="E175" s="170"/>
      <c r="F175" s="249"/>
      <c r="G175" s="193"/>
      <c r="H175" s="149"/>
      <c r="I175" s="231"/>
      <c r="K175" s="202"/>
    </row>
    <row r="176" spans="1:11" ht="20.25">
      <c r="A176" s="194"/>
      <c r="B176" s="192"/>
      <c r="C176" s="173"/>
      <c r="D176" s="154"/>
      <c r="E176" s="170"/>
      <c r="F176" s="249"/>
      <c r="G176" s="193"/>
      <c r="H176" s="149"/>
      <c r="I176" s="231"/>
      <c r="K176" s="202"/>
    </row>
    <row r="177" spans="1:11" ht="32.25">
      <c r="A177" s="194"/>
      <c r="B177" s="192" t="s">
        <v>200</v>
      </c>
      <c r="C177" s="173"/>
      <c r="D177" s="154">
        <v>0</v>
      </c>
      <c r="E177" s="170" t="s">
        <v>53</v>
      </c>
      <c r="F177" s="249"/>
      <c r="G177" s="193">
        <f t="shared" si="25"/>
        <v>0</v>
      </c>
      <c r="H177" s="149"/>
      <c r="I177" s="231" t="e">
        <f>+G177/$H$207</f>
        <v>#DIV/0!</v>
      </c>
      <c r="K177" s="202"/>
    </row>
    <row r="178" spans="1:11" ht="20.25">
      <c r="A178" s="194"/>
      <c r="B178" s="192"/>
      <c r="C178" s="173"/>
      <c r="D178" s="154"/>
      <c r="E178" s="170"/>
      <c r="F178" s="249"/>
      <c r="G178" s="193"/>
      <c r="H178" s="149"/>
      <c r="I178" s="231"/>
      <c r="K178" s="202"/>
    </row>
    <row r="179" spans="1:11" ht="20.25">
      <c r="A179" s="194"/>
      <c r="B179" s="192" t="s">
        <v>201</v>
      </c>
      <c r="C179" s="173"/>
      <c r="D179" s="154"/>
      <c r="E179" s="170"/>
      <c r="F179" s="249"/>
      <c r="G179" s="193"/>
      <c r="H179" s="149"/>
      <c r="I179" s="231"/>
      <c r="K179" s="202"/>
    </row>
    <row r="180" spans="1:11" ht="20.25">
      <c r="A180" s="194"/>
      <c r="B180" s="192"/>
      <c r="C180" s="173"/>
      <c r="D180" s="154"/>
      <c r="E180" s="170"/>
      <c r="F180" s="249"/>
      <c r="G180" s="193"/>
      <c r="H180" s="149"/>
      <c r="I180" s="231"/>
      <c r="K180" s="202"/>
    </row>
    <row r="181" spans="1:11" ht="20.25">
      <c r="A181" s="194"/>
      <c r="B181" s="192" t="s">
        <v>202</v>
      </c>
      <c r="C181" s="173"/>
      <c r="D181" s="154">
        <v>0</v>
      </c>
      <c r="E181" s="170" t="s">
        <v>51</v>
      </c>
      <c r="F181" s="249"/>
      <c r="G181" s="193">
        <f t="shared" si="25"/>
        <v>0</v>
      </c>
      <c r="H181" s="149"/>
      <c r="I181" s="231" t="e">
        <f>+G181/$H$207</f>
        <v>#DIV/0!</v>
      </c>
      <c r="K181" s="202"/>
    </row>
    <row r="182" spans="1:11" ht="32.25">
      <c r="A182" s="194"/>
      <c r="B182" s="192" t="s">
        <v>203</v>
      </c>
      <c r="C182" s="173"/>
      <c r="D182" s="154">
        <v>0</v>
      </c>
      <c r="E182" s="170" t="s">
        <v>51</v>
      </c>
      <c r="F182" s="249"/>
      <c r="G182" s="193">
        <f t="shared" si="25"/>
        <v>0</v>
      </c>
      <c r="H182" s="149"/>
      <c r="I182" s="231" t="e">
        <f>+G182/$H$207</f>
        <v>#DIV/0!</v>
      </c>
      <c r="K182" s="202"/>
    </row>
    <row r="183" spans="1:11" ht="32.25">
      <c r="A183" s="194"/>
      <c r="B183" s="192" t="s">
        <v>204</v>
      </c>
      <c r="C183" s="173"/>
      <c r="D183" s="154">
        <v>0</v>
      </c>
      <c r="E183" s="170" t="s">
        <v>51</v>
      </c>
      <c r="F183" s="249"/>
      <c r="G183" s="193">
        <f t="shared" si="25"/>
        <v>0</v>
      </c>
      <c r="H183" s="149"/>
      <c r="I183" s="231" t="e">
        <f>+G183/$H$207</f>
        <v>#DIV/0!</v>
      </c>
      <c r="K183" s="202"/>
    </row>
    <row r="184" spans="1:11" ht="20.25">
      <c r="A184" s="194"/>
      <c r="B184" s="192"/>
      <c r="C184" s="173"/>
      <c r="D184" s="154"/>
      <c r="E184" s="170"/>
      <c r="F184" s="249"/>
      <c r="G184" s="193"/>
      <c r="H184" s="149"/>
      <c r="I184" s="231"/>
      <c r="K184" s="202"/>
    </row>
    <row r="185" spans="1:11" ht="20.25">
      <c r="A185" s="194"/>
      <c r="B185" s="192" t="s">
        <v>205</v>
      </c>
      <c r="C185" s="173"/>
      <c r="D185" s="154"/>
      <c r="E185" s="170"/>
      <c r="F185" s="249"/>
      <c r="G185" s="193"/>
      <c r="H185" s="149"/>
      <c r="I185" s="231"/>
      <c r="K185" s="202"/>
    </row>
    <row r="186" spans="1:11" ht="20.25">
      <c r="A186" s="194"/>
      <c r="B186" s="192"/>
      <c r="C186" s="173"/>
      <c r="D186" s="154"/>
      <c r="E186" s="170"/>
      <c r="F186" s="249"/>
      <c r="G186" s="193"/>
      <c r="H186" s="149"/>
      <c r="I186" s="231"/>
      <c r="K186" s="202"/>
    </row>
    <row r="187" spans="1:11" ht="20.25">
      <c r="A187" s="194"/>
      <c r="B187" s="192" t="s">
        <v>158</v>
      </c>
      <c r="C187" s="173"/>
      <c r="D187" s="154">
        <v>0</v>
      </c>
      <c r="E187" s="170" t="s">
        <v>51</v>
      </c>
      <c r="F187" s="249"/>
      <c r="G187" s="193">
        <f t="shared" si="25"/>
        <v>0</v>
      </c>
      <c r="H187" s="149"/>
      <c r="I187" s="231" t="e">
        <f>+G187/$H$207</f>
        <v>#DIV/0!</v>
      </c>
      <c r="K187" s="202"/>
    </row>
    <row r="188" spans="1:11" ht="20.25">
      <c r="A188" s="194"/>
      <c r="B188" s="192" t="s">
        <v>206</v>
      </c>
      <c r="C188" s="173"/>
      <c r="D188" s="154">
        <v>0</v>
      </c>
      <c r="E188" s="170" t="s">
        <v>51</v>
      </c>
      <c r="F188" s="249"/>
      <c r="G188" s="193">
        <f t="shared" si="25"/>
        <v>0</v>
      </c>
      <c r="H188" s="149"/>
      <c r="I188" s="231" t="e">
        <f>+G188/$H$207</f>
        <v>#DIV/0!</v>
      </c>
      <c r="K188" s="202"/>
    </row>
    <row r="189" spans="1:11" ht="20.25">
      <c r="A189" s="194"/>
      <c r="B189" s="192" t="s">
        <v>207</v>
      </c>
      <c r="C189" s="173"/>
      <c r="D189" s="154">
        <v>0</v>
      </c>
      <c r="E189" s="170" t="s">
        <v>51</v>
      </c>
      <c r="F189" s="249"/>
      <c r="G189" s="193">
        <f t="shared" si="25"/>
        <v>0</v>
      </c>
      <c r="H189" s="149"/>
      <c r="I189" s="231" t="e">
        <f>+G189/$H$207</f>
        <v>#DIV/0!</v>
      </c>
      <c r="K189" s="202"/>
    </row>
    <row r="190" spans="1:11" s="2" customFormat="1" ht="15.75" thickBot="1">
      <c r="A190" s="174"/>
      <c r="B190" s="232"/>
      <c r="C190" s="232"/>
      <c r="D190" s="187"/>
      <c r="E190" s="187"/>
      <c r="F190" s="187"/>
      <c r="G190" s="187"/>
      <c r="H190" s="188"/>
      <c r="I190" s="188"/>
      <c r="J190" s="204"/>
      <c r="K190" s="201"/>
    </row>
    <row r="191" spans="1:11" ht="21" customHeight="1" thickBot="1">
      <c r="A191" s="175">
        <v>16</v>
      </c>
      <c r="B191" s="176" t="s">
        <v>208</v>
      </c>
      <c r="C191" s="177"/>
      <c r="D191" s="167"/>
      <c r="E191" s="168"/>
      <c r="F191" s="168"/>
      <c r="G191" s="168"/>
      <c r="H191" s="169">
        <f>SUM(G193:G193)</f>
        <v>0</v>
      </c>
      <c r="I191" s="199"/>
      <c r="J191" s="190" t="e">
        <f>SUM(I193:I193)</f>
        <v>#DIV/0!</v>
      </c>
    </row>
    <row r="192" spans="1:11">
      <c r="A192" s="159"/>
      <c r="B192" s="172"/>
      <c r="C192" s="172"/>
      <c r="D192" s="148"/>
      <c r="E192" s="148"/>
      <c r="F192" s="148"/>
      <c r="G192" s="148"/>
      <c r="H192" s="149"/>
      <c r="I192" s="149"/>
      <c r="J192" s="203"/>
      <c r="K192" s="202"/>
    </row>
    <row r="193" spans="1:11" ht="15.75">
      <c r="A193" s="194" t="s">
        <v>94</v>
      </c>
      <c r="B193" s="192" t="s">
        <v>209</v>
      </c>
      <c r="C193" s="173"/>
      <c r="D193" s="154">
        <v>0</v>
      </c>
      <c r="E193" s="170" t="s">
        <v>54</v>
      </c>
      <c r="F193" s="154"/>
      <c r="G193" s="193">
        <f t="shared" ref="G193" si="26">+D193*F193</f>
        <v>0</v>
      </c>
      <c r="H193" s="149"/>
      <c r="I193" s="231" t="e">
        <f>+G193/$H$207</f>
        <v>#DIV/0!</v>
      </c>
      <c r="K193" s="202"/>
    </row>
    <row r="194" spans="1:11" ht="15.75" thickBot="1">
      <c r="A194" s="174"/>
      <c r="B194" s="232"/>
      <c r="C194" s="232"/>
      <c r="D194" s="187"/>
      <c r="E194" s="187"/>
      <c r="F194" s="187"/>
      <c r="G194" s="187"/>
      <c r="H194" s="188"/>
      <c r="I194" s="188"/>
      <c r="J194" s="204"/>
      <c r="K194" s="202"/>
    </row>
    <row r="195" spans="1:11" ht="24" thickBot="1">
      <c r="A195" s="243" t="s">
        <v>95</v>
      </c>
      <c r="B195" s="244"/>
      <c r="C195" s="182"/>
      <c r="D195" s="183"/>
      <c r="E195" s="184"/>
      <c r="F195" s="184"/>
      <c r="G195" s="185"/>
      <c r="H195" s="186">
        <f>SUM(H144:H194)</f>
        <v>0</v>
      </c>
      <c r="I195" s="199"/>
      <c r="J195" s="186" t="e">
        <f>SUM(J144:J194)</f>
        <v>#DIV/0!</v>
      </c>
    </row>
    <row r="196" spans="1:11" s="2" customFormat="1">
      <c r="A196"/>
      <c r="B196" s="1"/>
      <c r="C196" s="1"/>
      <c r="D196"/>
      <c r="E196"/>
      <c r="F196"/>
      <c r="G196"/>
      <c r="H196"/>
      <c r="I196" s="202"/>
      <c r="J196" s="202"/>
    </row>
    <row r="197" spans="1:11" s="2" customFormat="1" ht="15.75" thickBot="1">
      <c r="A197"/>
      <c r="B197" s="1"/>
      <c r="C197" s="1"/>
      <c r="D197"/>
      <c r="E197"/>
      <c r="F197"/>
      <c r="G197"/>
      <c r="H197"/>
      <c r="I197" s="202"/>
      <c r="J197" s="202"/>
    </row>
    <row r="198" spans="1:11" s="202" customFormat="1" ht="24" thickBot="1">
      <c r="A198" s="243" t="s">
        <v>96</v>
      </c>
      <c r="B198" s="244"/>
      <c r="C198" s="182"/>
      <c r="D198" s="211"/>
      <c r="E198" s="211"/>
      <c r="F198" s="211"/>
      <c r="G198" s="211"/>
      <c r="H198" s="212"/>
      <c r="I198" s="213"/>
      <c r="J198" s="212"/>
    </row>
    <row r="199" spans="1:11" s="201" customFormat="1" ht="24" thickBot="1">
      <c r="A199" s="209"/>
      <c r="B199" s="209"/>
      <c r="C199" s="210"/>
      <c r="D199" s="211"/>
      <c r="E199" s="211"/>
      <c r="F199" s="211"/>
      <c r="G199" s="211"/>
      <c r="H199" s="212"/>
      <c r="I199" s="213"/>
      <c r="J199" s="212"/>
    </row>
    <row r="200" spans="1:11" ht="21" thickBot="1">
      <c r="A200" s="175">
        <v>21</v>
      </c>
      <c r="B200" s="176" t="s">
        <v>96</v>
      </c>
      <c r="C200" s="177"/>
      <c r="D200" s="167"/>
      <c r="E200" s="168"/>
      <c r="F200" s="168"/>
      <c r="G200" s="168"/>
      <c r="H200" s="169">
        <f>SUM(G202:G203)</f>
        <v>0</v>
      </c>
      <c r="I200" s="199"/>
      <c r="J200" s="190" t="e">
        <f>SUM(I202:I203)</f>
        <v>#DIV/0!</v>
      </c>
    </row>
    <row r="201" spans="1:11">
      <c r="A201" s="180"/>
      <c r="B201" s="181"/>
      <c r="C201" s="172"/>
      <c r="D201" s="148"/>
      <c r="E201" s="148"/>
      <c r="F201" s="148"/>
      <c r="G201" s="148"/>
      <c r="H201" s="149"/>
      <c r="I201" s="149"/>
      <c r="J201" s="203"/>
      <c r="K201" s="202"/>
    </row>
    <row r="202" spans="1:11" ht="15.75">
      <c r="A202" s="191" t="s">
        <v>99</v>
      </c>
      <c r="B202" s="192" t="s">
        <v>100</v>
      </c>
      <c r="C202" s="173"/>
      <c r="D202" s="154">
        <v>0</v>
      </c>
      <c r="E202" s="170" t="s">
        <v>51</v>
      </c>
      <c r="F202" s="154"/>
      <c r="G202" s="193">
        <f t="shared" ref="G202" si="27">+D202*F202</f>
        <v>0</v>
      </c>
      <c r="H202" s="149"/>
      <c r="I202" s="231" t="e">
        <f>+G202/$H$207</f>
        <v>#DIV/0!</v>
      </c>
      <c r="K202" s="202"/>
    </row>
    <row r="203" spans="1:11" ht="21" customHeight="1" thickBot="1">
      <c r="B203" s="1"/>
      <c r="C203" s="1"/>
    </row>
    <row r="204" spans="1:11" ht="24" thickBot="1">
      <c r="A204" s="243" t="s">
        <v>98</v>
      </c>
      <c r="B204" s="244"/>
      <c r="C204" s="182"/>
      <c r="D204" s="183"/>
      <c r="E204" s="184"/>
      <c r="F204" s="184"/>
      <c r="G204" s="185"/>
      <c r="H204" s="186">
        <f>SUM(H200:H203)</f>
        <v>0</v>
      </c>
      <c r="I204" s="199"/>
      <c r="J204" s="186" t="e">
        <f>SUM(J200:J203)</f>
        <v>#DIV/0!</v>
      </c>
    </row>
    <row r="205" spans="1:11">
      <c r="B205" s="1"/>
      <c r="C205" s="1"/>
    </row>
    <row r="206" spans="1:11" ht="15.75" thickBot="1">
      <c r="B206" s="1"/>
      <c r="C206" s="1"/>
    </row>
    <row r="207" spans="1:11" s="230" customFormat="1" ht="29.25" thickBot="1">
      <c r="A207" s="245" t="s">
        <v>101</v>
      </c>
      <c r="B207" s="246"/>
      <c r="C207" s="224"/>
      <c r="D207" s="225"/>
      <c r="E207" s="226"/>
      <c r="F207" s="226"/>
      <c r="G207" s="227"/>
      <c r="H207" s="228">
        <f>+H204+H195+H139</f>
        <v>0</v>
      </c>
      <c r="I207" s="229"/>
      <c r="J207" s="228" t="e">
        <f>+J204+J195+J139</f>
        <v>#DIV/0!</v>
      </c>
    </row>
    <row r="208" spans="1:11">
      <c r="B208" s="1"/>
      <c r="C208" s="1"/>
    </row>
    <row r="209" spans="1:10" s="2" customFormat="1">
      <c r="A209"/>
      <c r="B209" s="1"/>
      <c r="C209" s="1"/>
      <c r="D209"/>
      <c r="E209"/>
      <c r="F209"/>
      <c r="G209"/>
      <c r="H209"/>
      <c r="I209"/>
      <c r="J209"/>
    </row>
    <row r="210" spans="1:10" ht="21" customHeight="1">
      <c r="B210" s="1"/>
      <c r="C210" s="1"/>
    </row>
    <row r="211" spans="1:10">
      <c r="B211" s="1"/>
      <c r="C211" s="1"/>
    </row>
    <row r="216" spans="1:10" s="2" customFormat="1">
      <c r="A216"/>
      <c r="B216"/>
      <c r="C216"/>
      <c r="D216"/>
      <c r="E216"/>
      <c r="F216"/>
      <c r="G216"/>
      <c r="H216"/>
      <c r="I216"/>
      <c r="J216"/>
    </row>
    <row r="226" ht="31.5" customHeight="1"/>
    <row r="232" ht="15" customHeight="1"/>
  </sheetData>
  <mergeCells count="21">
    <mergeCell ref="A204:B204"/>
    <mergeCell ref="A142:B142"/>
    <mergeCell ref="A198:B198"/>
    <mergeCell ref="A207:B207"/>
    <mergeCell ref="B130:C130"/>
    <mergeCell ref="A139:B139"/>
    <mergeCell ref="B190:C190"/>
    <mergeCell ref="B138:C138"/>
    <mergeCell ref="B147:C147"/>
    <mergeCell ref="B152:C152"/>
    <mergeCell ref="A195:B195"/>
    <mergeCell ref="B194:C194"/>
    <mergeCell ref="H5:J5"/>
    <mergeCell ref="H7:J7"/>
    <mergeCell ref="B108:C108"/>
    <mergeCell ref="B124:C124"/>
    <mergeCell ref="A9:C9"/>
    <mergeCell ref="B25:C25"/>
    <mergeCell ref="B62:C62"/>
    <mergeCell ref="B89:C89"/>
    <mergeCell ref="I9:J9"/>
  </mergeCells>
  <dataValidations count="1">
    <dataValidation type="list" allowBlank="1" showInputMessage="1" showErrorMessage="1" sqref="E202 E193 E159 E155 E146 E118:E123 E28:E61 E65:E88 E14:E24 E92:E107 E111:E115 E133:E137 E127:E129 E150:E151 E163:E189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rpini</cp:lastModifiedBy>
  <cp:lastPrinted>2014-05-14T14:30:25Z</cp:lastPrinted>
  <dcterms:created xsi:type="dcterms:W3CDTF">2013-03-18T18:41:53Z</dcterms:created>
  <dcterms:modified xsi:type="dcterms:W3CDTF">2014-07-08T20:12:31Z</dcterms:modified>
</cp:coreProperties>
</file>