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30" windowWidth="19875" windowHeight="7710"/>
  </bookViews>
  <sheets>
    <sheet name="RESUMEN" sheetId="6" r:id="rId1"/>
    <sheet name="RUBRADO" sheetId="5" r:id="rId2"/>
  </sheets>
  <calcPr calcId="125725"/>
</workbook>
</file>

<file path=xl/calcChain.xml><?xml version="1.0" encoding="utf-8"?>
<calcChain xmlns="http://schemas.openxmlformats.org/spreadsheetml/2006/main">
  <c r="I18" i="6"/>
  <c r="J33" i="5"/>
  <c r="J24"/>
  <c r="J11"/>
  <c r="I28"/>
  <c r="I27"/>
  <c r="I26"/>
  <c r="I16" i="6"/>
  <c r="I14"/>
  <c r="I12"/>
  <c r="I9"/>
  <c r="H33" i="5"/>
  <c r="G16"/>
  <c r="G17"/>
  <c r="G18"/>
  <c r="G19"/>
  <c r="G20"/>
  <c r="G21"/>
  <c r="G22"/>
  <c r="G26"/>
  <c r="G27"/>
  <c r="G28"/>
  <c r="G14"/>
  <c r="G15"/>
  <c r="G13"/>
  <c r="H24" l="1"/>
  <c r="I8" i="6" s="1"/>
  <c r="H11" i="5"/>
  <c r="I21" i="6" l="1"/>
  <c r="C8"/>
  <c r="I20" l="1"/>
  <c r="I23" s="1"/>
</calcChain>
</file>

<file path=xl/sharedStrings.xml><?xml version="1.0" encoding="utf-8"?>
<sst xmlns="http://schemas.openxmlformats.org/spreadsheetml/2006/main" count="87" uniqueCount="73">
  <si>
    <t>TOTAL OBRA PREVISTA</t>
  </si>
  <si>
    <t>1.</t>
  </si>
  <si>
    <t>1.1</t>
  </si>
  <si>
    <t>Replanteo</t>
  </si>
  <si>
    <t>1.2</t>
  </si>
  <si>
    <t>1.3</t>
  </si>
  <si>
    <t>1.4</t>
  </si>
  <si>
    <t>1.5</t>
  </si>
  <si>
    <t>2.</t>
  </si>
  <si>
    <t>2.1</t>
  </si>
  <si>
    <t>2.2</t>
  </si>
  <si>
    <t>2.3</t>
  </si>
  <si>
    <t>FIDEICOMISO DE INFRAESTRUCTURA EDUCATIVA PÚBLICA DE LA ADMINISTRACIÓN NACIONAL DE EDUCACIÓN PÚBLICA ANEP-CND</t>
  </si>
  <si>
    <t>OBRA:</t>
  </si>
  <si>
    <t xml:space="preserve">EMPRESA: </t>
  </si>
  <si>
    <t>CANTIDAD</t>
  </si>
  <si>
    <t>UNIDAD</t>
  </si>
  <si>
    <t>PRECIO RUBRO Pesos uruguayos</t>
  </si>
  <si>
    <t>$</t>
  </si>
  <si>
    <t>PRESUPUESTO</t>
  </si>
  <si>
    <t>R   E   S   U   M   E   N</t>
  </si>
  <si>
    <t xml:space="preserve">I. V. A. (22%) OBRA </t>
  </si>
  <si>
    <t>Plazo de Ejecución de la Obra:</t>
  </si>
  <si>
    <t>NOTA:</t>
  </si>
  <si>
    <t>Los costos son a valores de octubre de 2009</t>
  </si>
  <si>
    <t>CUADRO DE AREAS</t>
  </si>
  <si>
    <t>ponderado</t>
  </si>
  <si>
    <t xml:space="preserve">nuevo </t>
  </si>
  <si>
    <t>m2</t>
  </si>
  <si>
    <t>adecuacion</t>
  </si>
  <si>
    <t xml:space="preserve">infraestructura obras exteriores 15% </t>
  </si>
  <si>
    <t>cubierto exterior  20%</t>
  </si>
  <si>
    <t>AREA TOTAL</t>
  </si>
  <si>
    <t>valor m2</t>
  </si>
  <si>
    <t>Imprevistos (10% de Obra Prevista)</t>
  </si>
  <si>
    <t>PRECIO UNITARIO 
Pesos uruguayos</t>
  </si>
  <si>
    <t>PRECIO SUBRUBRO 
Pesos uruguayos</t>
  </si>
  <si>
    <t>CELDA CON FÓRMULA</t>
  </si>
  <si>
    <t>GL</t>
  </si>
  <si>
    <t>M3</t>
  </si>
  <si>
    <t>ML</t>
  </si>
  <si>
    <t>M2</t>
  </si>
  <si>
    <t>TOTAL GENERAL OBRA $  (IVA y LEYES SOCIALES)</t>
  </si>
  <si>
    <t>SUB TOTAL OBRA $ CON IVA (SIN LEYES SOCIALES)</t>
  </si>
  <si>
    <t>SUB TOTAL OBRA $</t>
  </si>
  <si>
    <t>MONTO IMPONIBLE OBRA $</t>
  </si>
  <si>
    <t>Monto imponible imprevistos $</t>
  </si>
  <si>
    <t>LEYES SOCIALES OBRA PREVISTA (64% del Monto Imponible) $</t>
  </si>
  <si>
    <t>LEYES SOCIALES imprevistos (64% del Monto Imponible) $</t>
  </si>
  <si>
    <t>IMPLANTACION Y REPLANTEO</t>
  </si>
  <si>
    <t xml:space="preserve">Implantación </t>
  </si>
  <si>
    <t>Barrera  y vallado</t>
  </si>
  <si>
    <t>Provisorios: conexión de agua y luz</t>
  </si>
  <si>
    <t>Provisorios: consumo de agua y luz</t>
  </si>
  <si>
    <t>Oficinas y Servicios</t>
  </si>
  <si>
    <t>Cartel</t>
  </si>
  <si>
    <t>Prevencionista</t>
  </si>
  <si>
    <t>1.6</t>
  </si>
  <si>
    <t>1.7</t>
  </si>
  <si>
    <t>1.8</t>
  </si>
  <si>
    <t>1.9</t>
  </si>
  <si>
    <t>1.10</t>
  </si>
  <si>
    <t xml:space="preserve">Limpieza </t>
  </si>
  <si>
    <t xml:space="preserve">Tramitación </t>
  </si>
  <si>
    <t>DEMOLICION</t>
  </si>
  <si>
    <t>Demolición</t>
  </si>
  <si>
    <t>Retiro de escombros</t>
  </si>
  <si>
    <t>Reparación de pavimento</t>
  </si>
  <si>
    <t>X DIAS</t>
  </si>
  <si>
    <t xml:space="preserve">PRESUPUESTO OBRA  MC U MO 000 003 - DEMOLICIÓN DE CHIMENEA DE ANTIGUA FABRICA </t>
  </si>
  <si>
    <r>
      <t xml:space="preserve">MC U MO 000 003 - </t>
    </r>
    <r>
      <rPr>
        <b/>
        <sz val="20"/>
        <rFont val="AvantGarde Bk BT"/>
      </rPr>
      <t xml:space="preserve">DEMOLICION DE CHIMENEA DE ANTIGUA FABRICA </t>
    </r>
  </si>
  <si>
    <t>MONTO IMPONIBLE 
Pesos uruguayos</t>
  </si>
  <si>
    <t>MONTO IMPONIBLE RUBRO Pesos uruguayos</t>
  </si>
</sst>
</file>

<file path=xl/styles.xml><?xml version="1.0" encoding="utf-8"?>
<styleSheet xmlns="http://schemas.openxmlformats.org/spreadsheetml/2006/main">
  <numFmts count="3">
    <numFmt numFmtId="164" formatCode="#,##0.0"/>
    <numFmt numFmtId="165" formatCode="[$$-2C0A]\ #,##0.00"/>
    <numFmt numFmtId="166" formatCode="0.00;[Red]0.00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14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b/>
      <sz val="16"/>
      <name val="AvantGarde Bk BT"/>
      <family val="2"/>
    </font>
    <font>
      <b/>
      <sz val="22"/>
      <name val="AvantGarde Bk BT"/>
      <family val="2"/>
    </font>
    <font>
      <sz val="12"/>
      <color indexed="10"/>
      <name val="AvantGarde Bk BT"/>
      <family val="2"/>
    </font>
    <font>
      <sz val="10"/>
      <color indexed="10"/>
      <name val="AvantGarde Bk BT"/>
      <family val="2"/>
    </font>
    <font>
      <sz val="10"/>
      <name val="AvantGarde Bk BT"/>
      <family val="2"/>
    </font>
    <font>
      <b/>
      <sz val="10"/>
      <name val="AvantGarde Bk BT"/>
      <family val="2"/>
    </font>
    <font>
      <sz val="12"/>
      <name val="AvantGarde Bk BT"/>
      <family val="2"/>
    </font>
    <font>
      <b/>
      <sz val="18"/>
      <name val="AvantGarde Bk BT"/>
      <family val="2"/>
    </font>
    <font>
      <b/>
      <sz val="20"/>
      <name val="AvantGarde Bk BT"/>
      <family val="2"/>
    </font>
    <font>
      <sz val="20"/>
      <name val="AvantGarde Bk BT"/>
      <family val="2"/>
    </font>
    <font>
      <sz val="18"/>
      <name val="AvantGarde Bk BT"/>
      <family val="2"/>
    </font>
    <font>
      <b/>
      <sz val="14"/>
      <name val="AvantGarde Bk BT"/>
      <family val="2"/>
    </font>
    <font>
      <sz val="11"/>
      <color indexed="10"/>
      <name val="AvantGarde Bk BT"/>
      <family val="2"/>
    </font>
    <font>
      <b/>
      <sz val="13"/>
      <name val="AvantGarde Bk BT"/>
      <family val="2"/>
    </font>
    <font>
      <sz val="11"/>
      <name val="AvantGarde Bk BT"/>
      <family val="2"/>
    </font>
    <font>
      <sz val="14"/>
      <name val="AvantGarde Bk BT"/>
      <family val="2"/>
    </font>
    <font>
      <sz val="13"/>
      <name val="AvantGarde Bk BT"/>
      <family val="2"/>
    </font>
    <font>
      <sz val="16"/>
      <name val="AvantGarde Bk BT"/>
      <family val="2"/>
    </font>
    <font>
      <sz val="14"/>
      <color indexed="10"/>
      <name val="AvantGarde Bk BT"/>
      <family val="2"/>
    </font>
    <font>
      <b/>
      <sz val="11"/>
      <name val="AvantGarde Bk BT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0"/>
      <name val="Frutiger-Light"/>
    </font>
    <font>
      <b/>
      <sz val="11"/>
      <name val="Arial"/>
      <family val="2"/>
    </font>
    <font>
      <b/>
      <sz val="20"/>
      <name val="AvantGarde Bk BT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34" fillId="0" borderId="0"/>
  </cellStyleXfs>
  <cellXfs count="200">
    <xf numFmtId="0" fontId="0" fillId="0" borderId="0" xfId="0"/>
    <xf numFmtId="0" fontId="2" fillId="0" borderId="4" xfId="0" applyFont="1" applyBorder="1"/>
    <xf numFmtId="0" fontId="3" fillId="0" borderId="0" xfId="0" applyFont="1" applyBorder="1" applyAlignment="1">
      <alignment wrapText="1"/>
    </xf>
    <xf numFmtId="0" fontId="0" fillId="0" borderId="0" xfId="0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Fill="1"/>
    <xf numFmtId="0" fontId="4" fillId="3" borderId="14" xfId="0" applyFont="1" applyFill="1" applyBorder="1" applyAlignment="1">
      <alignment horizontal="left" wrapText="1"/>
    </xf>
    <xf numFmtId="0" fontId="0" fillId="0" borderId="11" xfId="0" applyBorder="1"/>
    <xf numFmtId="0" fontId="0" fillId="0" borderId="13" xfId="0" applyBorder="1"/>
    <xf numFmtId="0" fontId="0" fillId="0" borderId="14" xfId="0" applyBorder="1"/>
    <xf numFmtId="4" fontId="0" fillId="0" borderId="0" xfId="0" applyNumberFormat="1"/>
    <xf numFmtId="0" fontId="16" fillId="8" borderId="4" xfId="0" applyFont="1" applyFill="1" applyBorder="1"/>
    <xf numFmtId="0" fontId="18" fillId="8" borderId="0" xfId="3" applyFont="1" applyFill="1" applyBorder="1"/>
    <xf numFmtId="10" fontId="16" fillId="8" borderId="0" xfId="4" applyNumberFormat="1" applyFont="1" applyFill="1" applyBorder="1"/>
    <xf numFmtId="4" fontId="18" fillId="8" borderId="5" xfId="3" applyNumberFormat="1" applyFont="1" applyFill="1" applyBorder="1"/>
    <xf numFmtId="0" fontId="19" fillId="5" borderId="4" xfId="3" applyFont="1" applyFill="1" applyBorder="1"/>
    <xf numFmtId="0" fontId="19" fillId="5" borderId="0" xfId="3" applyFont="1" applyFill="1" applyBorder="1"/>
    <xf numFmtId="0" fontId="13" fillId="5" borderId="0" xfId="3" applyFont="1" applyFill="1" applyBorder="1"/>
    <xf numFmtId="0" fontId="18" fillId="5" borderId="0" xfId="3" applyFont="1" applyFill="1" applyBorder="1"/>
    <xf numFmtId="4" fontId="18" fillId="5" borderId="5" xfId="3" applyNumberFormat="1" applyFont="1" applyFill="1" applyBorder="1"/>
    <xf numFmtId="2" fontId="18" fillId="8" borderId="4" xfId="3" applyNumberFormat="1" applyFont="1" applyFill="1" applyBorder="1"/>
    <xf numFmtId="0" fontId="18" fillId="8" borderId="0" xfId="3" applyFont="1" applyFill="1" applyBorder="1" applyAlignment="1">
      <alignment horizontal="center"/>
    </xf>
    <xf numFmtId="2" fontId="18" fillId="8" borderId="6" xfId="3" applyNumberFormat="1" applyFont="1" applyFill="1" applyBorder="1"/>
    <xf numFmtId="0" fontId="18" fillId="8" borderId="7" xfId="3" applyFont="1" applyFill="1" applyBorder="1" applyAlignment="1">
      <alignment horizontal="center"/>
    </xf>
    <xf numFmtId="10" fontId="16" fillId="8" borderId="7" xfId="4" applyNumberFormat="1" applyFont="1" applyFill="1" applyBorder="1"/>
    <xf numFmtId="0" fontId="18" fillId="8" borderId="7" xfId="3" applyFont="1" applyFill="1" applyBorder="1"/>
    <xf numFmtId="4" fontId="18" fillId="8" borderId="8" xfId="3" applyNumberFormat="1" applyFont="1" applyFill="1" applyBorder="1"/>
    <xf numFmtId="1" fontId="20" fillId="4" borderId="1" xfId="3" applyNumberFormat="1" applyFont="1" applyFill="1" applyBorder="1" applyAlignment="1">
      <alignment horizontal="center" vertical="center"/>
    </xf>
    <xf numFmtId="0" fontId="20" fillId="4" borderId="2" xfId="3" applyFont="1" applyFill="1" applyBorder="1" applyAlignment="1">
      <alignment horizontal="left" vertical="center"/>
    </xf>
    <xf numFmtId="0" fontId="21" fillId="4" borderId="2" xfId="3" applyFont="1" applyFill="1" applyBorder="1" applyAlignment="1">
      <alignment horizontal="center" vertical="center"/>
    </xf>
    <xf numFmtId="0" fontId="18" fillId="4" borderId="2" xfId="3" applyFont="1" applyFill="1" applyBorder="1" applyAlignment="1">
      <alignment vertical="center"/>
    </xf>
    <xf numFmtId="10" fontId="12" fillId="4" borderId="2" xfId="4" applyNumberFormat="1" applyFont="1" applyFill="1" applyBorder="1" applyAlignment="1">
      <alignment horizontal="left" vertical="center"/>
    </xf>
    <xf numFmtId="2" fontId="0" fillId="0" borderId="0" xfId="0" applyNumberFormat="1"/>
    <xf numFmtId="1" fontId="20" fillId="4" borderId="6" xfId="3" applyNumberFormat="1" applyFont="1" applyFill="1" applyBorder="1" applyAlignment="1">
      <alignment horizontal="center" vertical="center"/>
    </xf>
    <xf numFmtId="0" fontId="22" fillId="4" borderId="7" xfId="3" applyFont="1" applyFill="1" applyBorder="1" applyAlignment="1">
      <alignment horizontal="center" vertical="center"/>
    </xf>
    <xf numFmtId="0" fontId="18" fillId="4" borderId="7" xfId="3" applyFont="1" applyFill="1" applyBorder="1" applyAlignment="1">
      <alignment vertical="center"/>
    </xf>
    <xf numFmtId="10" fontId="12" fillId="4" borderId="7" xfId="4" applyNumberFormat="1" applyFont="1" applyFill="1" applyBorder="1" applyAlignment="1">
      <alignment horizontal="left" vertical="center"/>
    </xf>
    <xf numFmtId="10" fontId="18" fillId="8" borderId="0" xfId="3" applyNumberFormat="1" applyFont="1" applyFill="1" applyBorder="1"/>
    <xf numFmtId="0" fontId="23" fillId="8" borderId="0" xfId="3" applyFont="1" applyFill="1" applyBorder="1" applyAlignment="1">
      <alignment horizontal="center"/>
    </xf>
    <xf numFmtId="0" fontId="24" fillId="4" borderId="22" xfId="2" applyFont="1" applyFill="1" applyBorder="1" applyAlignment="1">
      <alignment horizontal="right"/>
    </xf>
    <xf numFmtId="0" fontId="12" fillId="4" borderId="23" xfId="2" applyFont="1" applyFill="1" applyBorder="1" applyAlignment="1"/>
    <xf numFmtId="0" fontId="23" fillId="4" borderId="23" xfId="2" applyFont="1" applyFill="1" applyBorder="1" applyAlignment="1"/>
    <xf numFmtId="0" fontId="25" fillId="4" borderId="23" xfId="2" applyFont="1" applyFill="1" applyBorder="1" applyAlignment="1"/>
    <xf numFmtId="164" fontId="23" fillId="4" borderId="23" xfId="2" applyNumberFormat="1" applyFont="1" applyFill="1" applyBorder="1" applyAlignment="1">
      <alignment horizontal="center"/>
    </xf>
    <xf numFmtId="4" fontId="18" fillId="4" borderId="23" xfId="2" applyNumberFormat="1" applyFont="1" applyFill="1" applyBorder="1" applyAlignment="1" applyProtection="1">
      <alignment horizontal="center"/>
      <protection locked="0"/>
    </xf>
    <xf numFmtId="3" fontId="12" fillId="4" borderId="24" xfId="2" applyNumberFormat="1" applyFont="1" applyFill="1" applyBorder="1"/>
    <xf numFmtId="0" fontId="24" fillId="8" borderId="4" xfId="2" applyFont="1" applyFill="1" applyBorder="1" applyAlignment="1">
      <alignment horizontal="right"/>
    </xf>
    <xf numFmtId="0" fontId="24" fillId="8" borderId="0" xfId="2" applyFont="1" applyFill="1" applyBorder="1" applyAlignment="1">
      <alignment horizontal="right"/>
    </xf>
    <xf numFmtId="0" fontId="23" fillId="8" borderId="0" xfId="2" applyFont="1" applyFill="1" applyBorder="1" applyAlignment="1"/>
    <xf numFmtId="0" fontId="25" fillId="8" borderId="0" xfId="2" applyFont="1" applyFill="1" applyBorder="1" applyAlignment="1"/>
    <xf numFmtId="164" fontId="23" fillId="8" borderId="0" xfId="2" applyNumberFormat="1" applyFont="1" applyFill="1" applyBorder="1" applyAlignment="1">
      <alignment horizontal="center"/>
    </xf>
    <xf numFmtId="4" fontId="26" fillId="8" borderId="0" xfId="2" applyNumberFormat="1" applyFont="1" applyFill="1" applyBorder="1" applyAlignment="1" applyProtection="1">
      <alignment horizontal="center"/>
      <protection locked="0"/>
    </xf>
    <xf numFmtId="3" fontId="23" fillId="8" borderId="16" xfId="2" applyNumberFormat="1" applyFont="1" applyFill="1" applyBorder="1"/>
    <xf numFmtId="0" fontId="14" fillId="8" borderId="25" xfId="2" applyFont="1" applyFill="1" applyBorder="1"/>
    <xf numFmtId="0" fontId="27" fillId="8" borderId="20" xfId="2" applyFont="1" applyFill="1" applyBorder="1" applyAlignment="1"/>
    <xf numFmtId="0" fontId="18" fillId="8" borderId="20" xfId="2" applyFont="1" applyFill="1" applyBorder="1"/>
    <xf numFmtId="0" fontId="28" fillId="8" borderId="20" xfId="2" applyFont="1" applyFill="1" applyBorder="1" applyAlignment="1"/>
    <xf numFmtId="164" fontId="28" fillId="8" borderId="20" xfId="2" applyNumberFormat="1" applyFont="1" applyFill="1" applyBorder="1" applyAlignment="1">
      <alignment horizontal="center"/>
    </xf>
    <xf numFmtId="4" fontId="18" fillId="8" borderId="20" xfId="2" applyNumberFormat="1" applyFont="1" applyFill="1" applyBorder="1" applyAlignment="1">
      <alignment horizontal="center"/>
    </xf>
    <xf numFmtId="3" fontId="29" fillId="4" borderId="21" xfId="2" applyNumberFormat="1" applyFont="1" applyFill="1" applyBorder="1"/>
    <xf numFmtId="0" fontId="30" fillId="8" borderId="4" xfId="2" applyFont="1" applyFill="1" applyBorder="1"/>
    <xf numFmtId="4" fontId="18" fillId="8" borderId="0" xfId="2" applyNumberFormat="1" applyFont="1" applyFill="1" applyBorder="1" applyAlignment="1">
      <alignment horizontal="center"/>
    </xf>
    <xf numFmtId="3" fontId="12" fillId="8" borderId="16" xfId="2" applyNumberFormat="1" applyFont="1" applyFill="1" applyBorder="1"/>
    <xf numFmtId="0" fontId="30" fillId="5" borderId="11" xfId="2" applyFont="1" applyFill="1" applyBorder="1"/>
    <xf numFmtId="0" fontId="12" fillId="5" borderId="13" xfId="2" applyFont="1" applyFill="1" applyBorder="1" applyAlignment="1"/>
    <xf numFmtId="0" fontId="27" fillId="5" borderId="13" xfId="2" applyFont="1" applyFill="1" applyBorder="1"/>
    <xf numFmtId="164" fontId="23" fillId="5" borderId="13" xfId="2" applyNumberFormat="1" applyFont="1" applyFill="1" applyBorder="1" applyAlignment="1">
      <alignment horizontal="center"/>
    </xf>
    <xf numFmtId="4" fontId="18" fillId="5" borderId="13" xfId="2" applyNumberFormat="1" applyFont="1" applyFill="1" applyBorder="1" applyAlignment="1">
      <alignment horizontal="center"/>
    </xf>
    <xf numFmtId="3" fontId="20" fillId="5" borderId="15" xfId="2" applyNumberFormat="1" applyFont="1" applyFill="1" applyBorder="1"/>
    <xf numFmtId="0" fontId="15" fillId="8" borderId="25" xfId="2" applyFont="1" applyFill="1" applyBorder="1"/>
    <xf numFmtId="0" fontId="28" fillId="8" borderId="20" xfId="2" applyFont="1" applyFill="1" applyBorder="1" applyAlignment="1">
      <alignment horizontal="left"/>
    </xf>
    <xf numFmtId="0" fontId="15" fillId="8" borderId="4" xfId="2" applyFont="1" applyFill="1" applyBorder="1"/>
    <xf numFmtId="0" fontId="28" fillId="8" borderId="0" xfId="2" applyFont="1" applyFill="1" applyBorder="1" applyAlignment="1">
      <alignment horizontal="left"/>
    </xf>
    <xf numFmtId="0" fontId="25" fillId="8" borderId="18" xfId="2" applyFont="1" applyFill="1" applyBorder="1" applyAlignment="1">
      <alignment horizontal="left"/>
    </xf>
    <xf numFmtId="0" fontId="25" fillId="8" borderId="20" xfId="2" applyFont="1" applyFill="1" applyBorder="1" applyAlignment="1">
      <alignment horizontal="left"/>
    </xf>
    <xf numFmtId="164" fontId="25" fillId="8" borderId="0" xfId="2" applyNumberFormat="1" applyFont="1" applyFill="1" applyBorder="1" applyAlignment="1">
      <alignment horizontal="center"/>
    </xf>
    <xf numFmtId="4" fontId="26" fillId="8" borderId="0" xfId="2" applyNumberFormat="1" applyFont="1" applyFill="1" applyBorder="1" applyAlignment="1">
      <alignment horizontal="center"/>
    </xf>
    <xf numFmtId="0" fontId="18" fillId="8" borderId="1" xfId="2" applyFont="1" applyFill="1" applyBorder="1"/>
    <xf numFmtId="0" fontId="18" fillId="8" borderId="2" xfId="2" applyFont="1" applyFill="1" applyBorder="1"/>
    <xf numFmtId="0" fontId="26" fillId="8" borderId="2" xfId="2" applyFont="1" applyFill="1" applyBorder="1"/>
    <xf numFmtId="3" fontId="18" fillId="8" borderId="17" xfId="2" applyNumberFormat="1" applyFont="1" applyFill="1" applyBorder="1"/>
    <xf numFmtId="0" fontId="18" fillId="8" borderId="6" xfId="2" applyFont="1" applyFill="1" applyBorder="1"/>
    <xf numFmtId="0" fontId="18" fillId="8" borderId="7" xfId="2" applyFont="1" applyFill="1" applyBorder="1"/>
    <xf numFmtId="0" fontId="26" fillId="8" borderId="7" xfId="2" applyFont="1" applyFill="1" applyBorder="1"/>
    <xf numFmtId="4" fontId="18" fillId="8" borderId="19" xfId="2" applyNumberFormat="1" applyFont="1" applyFill="1" applyBorder="1"/>
    <xf numFmtId="0" fontId="15" fillId="8" borderId="4" xfId="2" applyFont="1" applyFill="1" applyBorder="1" applyAlignment="1"/>
    <xf numFmtId="0" fontId="15" fillId="8" borderId="0" xfId="2" applyFont="1" applyFill="1" applyBorder="1" applyAlignment="1"/>
    <xf numFmtId="4" fontId="15" fillId="8" borderId="5" xfId="2" applyNumberFormat="1" applyFont="1" applyFill="1" applyBorder="1" applyAlignment="1"/>
    <xf numFmtId="0" fontId="12" fillId="8" borderId="0" xfId="2" applyFont="1" applyFill="1" applyBorder="1"/>
    <xf numFmtId="3" fontId="12" fillId="8" borderId="0" xfId="2" applyNumberFormat="1" applyFont="1" applyFill="1" applyBorder="1" applyAlignment="1">
      <alignment horizontal="left"/>
    </xf>
    <xf numFmtId="4" fontId="12" fillId="8" borderId="0" xfId="2" applyNumberFormat="1" applyFont="1" applyFill="1" applyBorder="1"/>
    <xf numFmtId="0" fontId="12" fillId="8" borderId="0" xfId="2" applyFont="1" applyFill="1" applyBorder="1" applyAlignment="1">
      <alignment horizontal="right"/>
    </xf>
    <xf numFmtId="4" fontId="23" fillId="0" borderId="5" xfId="2" applyNumberFormat="1" applyFont="1" applyFill="1" applyBorder="1" applyAlignment="1">
      <alignment horizontal="right"/>
    </xf>
    <xf numFmtId="0" fontId="0" fillId="8" borderId="6" xfId="0" applyFill="1" applyBorder="1"/>
    <xf numFmtId="0" fontId="0" fillId="8" borderId="7" xfId="0" applyFill="1" applyBorder="1"/>
    <xf numFmtId="4" fontId="0" fillId="8" borderId="8" xfId="0" applyNumberFormat="1" applyFill="1" applyBorder="1"/>
    <xf numFmtId="0" fontId="4" fillId="6" borderId="0" xfId="0" applyFont="1" applyFill="1" applyBorder="1"/>
    <xf numFmtId="0" fontId="11" fillId="6" borderId="0" xfId="0" applyFont="1" applyFill="1" applyBorder="1" applyAlignment="1" applyProtection="1">
      <alignment horizontal="left"/>
    </xf>
    <xf numFmtId="39" fontId="11" fillId="6" borderId="0" xfId="0" applyNumberFormat="1" applyFont="1" applyFill="1" applyBorder="1" applyProtection="1"/>
    <xf numFmtId="0" fontId="0" fillId="9" borderId="0" xfId="0" applyFill="1"/>
    <xf numFmtId="0" fontId="12" fillId="9" borderId="0" xfId="0" applyFont="1" applyFill="1"/>
    <xf numFmtId="0" fontId="16" fillId="9" borderId="0" xfId="0" applyFont="1" applyFill="1"/>
    <xf numFmtId="39" fontId="32" fillId="9" borderId="0" xfId="0" applyNumberFormat="1" applyFont="1" applyFill="1" applyBorder="1" applyProtection="1"/>
    <xf numFmtId="0" fontId="11" fillId="9" borderId="0" xfId="0" applyFont="1" applyFill="1" applyBorder="1" applyAlignment="1" applyProtection="1">
      <alignment horizontal="left"/>
    </xf>
    <xf numFmtId="39" fontId="11" fillId="9" borderId="0" xfId="0" applyNumberFormat="1" applyFont="1" applyFill="1" applyBorder="1" applyProtection="1"/>
    <xf numFmtId="4" fontId="0" fillId="9" borderId="0" xfId="0" applyNumberFormat="1" applyFill="1"/>
    <xf numFmtId="0" fontId="32" fillId="9" borderId="0" xfId="0" applyFont="1" applyFill="1" applyBorder="1"/>
    <xf numFmtId="0" fontId="4" fillId="9" borderId="11" xfId="0" applyFont="1" applyFill="1" applyBorder="1"/>
    <xf numFmtId="0" fontId="11" fillId="9" borderId="13" xfId="0" applyFont="1" applyFill="1" applyBorder="1" applyAlignment="1" applyProtection="1">
      <alignment horizontal="left"/>
    </xf>
    <xf numFmtId="39" fontId="11" fillId="9" borderId="12" xfId="0" applyNumberFormat="1" applyFont="1" applyFill="1" applyBorder="1" applyProtection="1"/>
    <xf numFmtId="0" fontId="4" fillId="9" borderId="13" xfId="0" applyFont="1" applyFill="1" applyBorder="1" applyAlignment="1" applyProtection="1">
      <alignment horizontal="left"/>
    </xf>
    <xf numFmtId="39" fontId="11" fillId="9" borderId="14" xfId="0" applyNumberFormat="1" applyFont="1" applyFill="1" applyBorder="1" applyProtection="1"/>
    <xf numFmtId="0" fontId="11" fillId="9" borderId="4" xfId="0" applyFont="1" applyFill="1" applyBorder="1"/>
    <xf numFmtId="39" fontId="32" fillId="9" borderId="9" xfId="0" applyNumberFormat="1" applyFont="1" applyFill="1" applyBorder="1" applyProtection="1"/>
    <xf numFmtId="39" fontId="11" fillId="9" borderId="0" xfId="0" applyNumberFormat="1" applyFont="1" applyFill="1" applyBorder="1" applyAlignment="1" applyProtection="1">
      <alignment horizontal="left"/>
    </xf>
    <xf numFmtId="39" fontId="11" fillId="9" borderId="5" xfId="0" applyNumberFormat="1" applyFont="1" applyFill="1" applyBorder="1" applyProtection="1"/>
    <xf numFmtId="39" fontId="11" fillId="9" borderId="9" xfId="0" applyNumberFormat="1" applyFont="1" applyFill="1" applyBorder="1" applyProtection="1"/>
    <xf numFmtId="39" fontId="32" fillId="9" borderId="5" xfId="0" applyNumberFormat="1" applyFont="1" applyFill="1" applyBorder="1" applyProtection="1"/>
    <xf numFmtId="0" fontId="11" fillId="9" borderId="6" xfId="0" applyFont="1" applyFill="1" applyBorder="1"/>
    <xf numFmtId="39" fontId="11" fillId="9" borderId="8" xfId="0" applyNumberFormat="1" applyFont="1" applyFill="1" applyBorder="1" applyProtection="1"/>
    <xf numFmtId="0" fontId="33" fillId="9" borderId="13" xfId="0" applyFont="1" applyFill="1" applyBorder="1"/>
    <xf numFmtId="39" fontId="33" fillId="9" borderId="12" xfId="0" applyNumberFormat="1" applyFont="1" applyFill="1" applyBorder="1" applyProtection="1"/>
    <xf numFmtId="0" fontId="0" fillId="9" borderId="4" xfId="0" applyFill="1" applyBorder="1"/>
    <xf numFmtId="0" fontId="0" fillId="9" borderId="0" xfId="0" applyFill="1" applyBorder="1"/>
    <xf numFmtId="0" fontId="0" fillId="9" borderId="9" xfId="0" applyFill="1" applyBorder="1"/>
    <xf numFmtId="39" fontId="0" fillId="9" borderId="5" xfId="0" applyNumberFormat="1" applyFill="1" applyBorder="1" applyProtection="1"/>
    <xf numFmtId="0" fontId="33" fillId="9" borderId="6" xfId="0" applyFont="1" applyFill="1" applyBorder="1"/>
    <xf numFmtId="0" fontId="0" fillId="9" borderId="7" xfId="0" applyFill="1" applyBorder="1"/>
    <xf numFmtId="39" fontId="32" fillId="9" borderId="10" xfId="0" applyNumberFormat="1" applyFont="1" applyFill="1" applyBorder="1" applyProtection="1"/>
    <xf numFmtId="39" fontId="4" fillId="9" borderId="8" xfId="0" applyNumberFormat="1" applyFont="1" applyFill="1" applyBorder="1" applyProtection="1"/>
    <xf numFmtId="0" fontId="12" fillId="7" borderId="11" xfId="3" applyFont="1" applyFill="1" applyBorder="1" applyAlignment="1">
      <alignment vertical="center"/>
    </xf>
    <xf numFmtId="0" fontId="13" fillId="7" borderId="13" xfId="3" applyFont="1" applyFill="1" applyBorder="1" applyAlignment="1">
      <alignment vertical="center"/>
    </xf>
    <xf numFmtId="0" fontId="14" fillId="7" borderId="13" xfId="3" applyFont="1" applyFill="1" applyBorder="1" applyAlignment="1">
      <alignment vertical="center"/>
    </xf>
    <xf numFmtId="10" fontId="15" fillId="7" borderId="13" xfId="4" applyNumberFormat="1" applyFont="1" applyFill="1" applyBorder="1" applyAlignment="1">
      <alignment vertical="center"/>
    </xf>
    <xf numFmtId="0" fontId="16" fillId="7" borderId="13" xfId="0" applyFont="1" applyFill="1" applyBorder="1" applyAlignment="1">
      <alignment vertical="center"/>
    </xf>
    <xf numFmtId="4" fontId="17" fillId="7" borderId="14" xfId="0" applyNumberFormat="1" applyFont="1" applyFill="1" applyBorder="1" applyAlignment="1">
      <alignment vertical="center"/>
    </xf>
    <xf numFmtId="0" fontId="19" fillId="7" borderId="22" xfId="2" applyFont="1" applyFill="1" applyBorder="1" applyAlignment="1">
      <alignment vertical="center"/>
    </xf>
    <xf numFmtId="0" fontId="20" fillId="7" borderId="23" xfId="2" applyFont="1" applyFill="1" applyBorder="1" applyAlignment="1">
      <alignment vertical="center"/>
    </xf>
    <xf numFmtId="0" fontId="19" fillId="7" borderId="23" xfId="2" applyFont="1" applyFill="1" applyBorder="1" applyAlignment="1">
      <alignment vertical="center"/>
    </xf>
    <xf numFmtId="0" fontId="31" fillId="7" borderId="23" xfId="2" applyFont="1" applyFill="1" applyBorder="1" applyAlignment="1">
      <alignment vertical="center"/>
    </xf>
    <xf numFmtId="0" fontId="19" fillId="7" borderId="23" xfId="2" applyFont="1" applyFill="1" applyBorder="1" applyAlignment="1">
      <alignment horizontal="right" vertical="center"/>
    </xf>
    <xf numFmtId="3" fontId="20" fillId="7" borderId="24" xfId="2" applyNumberFormat="1" applyFont="1" applyFill="1" applyBorder="1" applyAlignment="1">
      <alignment vertical="center"/>
    </xf>
    <xf numFmtId="0" fontId="23" fillId="4" borderId="7" xfId="3" applyFont="1" applyFill="1" applyBorder="1" applyAlignment="1">
      <alignment horizontal="left" vertical="center"/>
    </xf>
    <xf numFmtId="3" fontId="12" fillId="0" borderId="21" xfId="2" applyNumberFormat="1" applyFont="1" applyFill="1" applyBorder="1"/>
    <xf numFmtId="0" fontId="0" fillId="0" borderId="0" xfId="0" applyProtection="1"/>
    <xf numFmtId="0" fontId="0" fillId="0" borderId="0" xfId="0" applyFont="1" applyAlignment="1" applyProtection="1">
      <alignment horizontal="center" vertical="center"/>
    </xf>
    <xf numFmtId="0" fontId="5" fillId="0" borderId="1" xfId="0" applyFont="1" applyFill="1" applyBorder="1" applyProtection="1"/>
    <xf numFmtId="0" fontId="9" fillId="0" borderId="2" xfId="0" applyFont="1" applyFill="1" applyBorder="1" applyProtection="1"/>
    <xf numFmtId="0" fontId="3" fillId="0" borderId="2" xfId="0" applyFont="1" applyFill="1" applyBorder="1" applyProtection="1"/>
    <xf numFmtId="0" fontId="0" fillId="0" borderId="2" xfId="0" applyBorder="1" applyProtection="1"/>
    <xf numFmtId="0" fontId="0" fillId="0" borderId="2" xfId="0" applyFont="1" applyBorder="1" applyAlignment="1" applyProtection="1">
      <alignment horizontal="center" vertical="center"/>
    </xf>
    <xf numFmtId="0" fontId="6" fillId="0" borderId="4" xfId="0" applyFont="1" applyFill="1" applyBorder="1" applyProtection="1"/>
    <xf numFmtId="0" fontId="9" fillId="0" borderId="0" xfId="0" applyFont="1" applyFill="1" applyBorder="1" applyProtection="1"/>
    <xf numFmtId="0" fontId="3" fillId="0" borderId="0" xfId="0" applyFont="1" applyFill="1" applyBorder="1" applyProtection="1"/>
    <xf numFmtId="0" fontId="0" fillId="0" borderId="0" xfId="0" applyBorder="1" applyProtection="1"/>
    <xf numFmtId="0" fontId="0" fillId="0" borderId="0" xfId="0" applyFont="1" applyBorder="1" applyAlignment="1" applyProtection="1">
      <alignment horizontal="center" vertical="center"/>
    </xf>
    <xf numFmtId="0" fontId="5" fillId="0" borderId="4" xfId="0" applyFont="1" applyFill="1" applyBorder="1" applyProtection="1"/>
    <xf numFmtId="0" fontId="9" fillId="0" borderId="0" xfId="0" applyFont="1" applyFill="1" applyBorder="1" applyProtection="1">
      <protection locked="0"/>
    </xf>
    <xf numFmtId="0" fontId="3" fillId="0" borderId="0" xfId="0" applyFont="1" applyFill="1" applyBorder="1" applyProtection="1">
      <protection locked="0"/>
    </xf>
    <xf numFmtId="0" fontId="0" fillId="0" borderId="0" xfId="0" applyBorder="1" applyProtection="1">
      <protection locked="0"/>
    </xf>
    <xf numFmtId="0" fontId="5" fillId="0" borderId="6" xfId="0" applyFont="1" applyFill="1" applyBorder="1" applyProtection="1"/>
    <xf numFmtId="0" fontId="9" fillId="0" borderId="7" xfId="0" applyFont="1" applyFill="1" applyBorder="1" applyProtection="1">
      <protection locked="0"/>
    </xf>
    <xf numFmtId="0" fontId="2" fillId="0" borderId="7" xfId="0" applyFont="1" applyFill="1" applyBorder="1" applyProtection="1">
      <protection locked="0"/>
    </xf>
    <xf numFmtId="0" fontId="0" fillId="0" borderId="7" xfId="0" applyBorder="1" applyProtection="1">
      <protection locked="0"/>
    </xf>
    <xf numFmtId="0" fontId="3" fillId="0" borderId="4" xfId="0" applyFont="1" applyBorder="1" applyProtection="1"/>
    <xf numFmtId="0" fontId="3" fillId="0" borderId="0" xfId="0" applyFont="1" applyBorder="1" applyProtection="1"/>
    <xf numFmtId="0" fontId="4" fillId="3" borderId="15" xfId="0" applyFont="1" applyFill="1" applyBorder="1" applyAlignment="1" applyProtection="1">
      <alignment horizontal="left" wrapText="1"/>
    </xf>
    <xf numFmtId="0" fontId="4" fillId="7" borderId="14" xfId="0" applyFont="1" applyFill="1" applyBorder="1" applyAlignment="1" applyProtection="1">
      <alignment horizontal="center" wrapText="1"/>
    </xf>
    <xf numFmtId="0" fontId="2" fillId="0" borderId="4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</xf>
    <xf numFmtId="0" fontId="6" fillId="3" borderId="11" xfId="0" applyFont="1" applyFill="1" applyBorder="1" applyAlignment="1" applyProtection="1">
      <alignment horizontal="left"/>
    </xf>
    <xf numFmtId="0" fontId="4" fillId="3" borderId="13" xfId="0" applyFont="1" applyFill="1" applyBorder="1" applyAlignment="1" applyProtection="1">
      <alignment horizontal="left" wrapText="1"/>
    </xf>
    <xf numFmtId="0" fontId="4" fillId="0" borderId="11" xfId="0" applyFont="1" applyFill="1" applyBorder="1" applyAlignment="1" applyProtection="1">
      <alignment horizontal="left" wrapText="1"/>
    </xf>
    <xf numFmtId="0" fontId="4" fillId="0" borderId="13" xfId="0" applyFont="1" applyFill="1" applyBorder="1" applyAlignment="1" applyProtection="1">
      <alignment horizontal="left" wrapText="1"/>
    </xf>
    <xf numFmtId="165" fontId="4" fillId="7" borderId="15" xfId="0" applyNumberFormat="1" applyFont="1" applyFill="1" applyBorder="1" applyAlignment="1" applyProtection="1">
      <alignment horizontal="center" vertical="center" wrapText="1"/>
    </xf>
    <xf numFmtId="166" fontId="8" fillId="0" borderId="0" xfId="0" applyNumberFormat="1" applyFont="1" applyBorder="1" applyAlignment="1" applyProtection="1">
      <alignment horizontal="center"/>
      <protection locked="0"/>
    </xf>
    <xf numFmtId="0" fontId="2" fillId="3" borderId="12" xfId="0" applyFont="1" applyFill="1" applyBorder="1" applyAlignment="1" applyProtection="1">
      <alignment horizontal="center" wrapText="1"/>
    </xf>
    <xf numFmtId="0" fontId="3" fillId="0" borderId="0" xfId="0" applyFont="1" applyBorder="1" applyAlignment="1" applyProtection="1">
      <alignment wrapText="1"/>
    </xf>
    <xf numFmtId="10" fontId="8" fillId="0" borderId="0" xfId="1" applyNumberFormat="1" applyFont="1" applyFill="1" applyBorder="1" applyProtection="1">
      <protection locked="0"/>
    </xf>
    <xf numFmtId="0" fontId="2" fillId="0" borderId="6" xfId="0" applyFont="1" applyFill="1" applyBorder="1" applyAlignment="1" applyProtection="1">
      <alignment horizontal="left" vertical="center"/>
    </xf>
    <xf numFmtId="0" fontId="6" fillId="3" borderId="6" xfId="0" applyFont="1" applyFill="1" applyBorder="1" applyAlignment="1" applyProtection="1">
      <alignment horizontal="left"/>
    </xf>
    <xf numFmtId="0" fontId="4" fillId="3" borderId="7" xfId="0" applyFont="1" applyFill="1" applyBorder="1" applyAlignment="1" applyProtection="1">
      <alignment horizontal="left" wrapText="1"/>
    </xf>
    <xf numFmtId="0" fontId="2" fillId="3" borderId="10" xfId="0" applyFont="1" applyFill="1" applyBorder="1" applyAlignment="1" applyProtection="1">
      <alignment horizontal="center" wrapText="1"/>
    </xf>
    <xf numFmtId="0" fontId="0" fillId="0" borderId="0" xfId="0" applyFill="1" applyBorder="1" applyProtection="1"/>
    <xf numFmtId="0" fontId="0" fillId="0" borderId="0" xfId="0" applyFont="1" applyFill="1" applyBorder="1" applyAlignment="1" applyProtection="1">
      <alignment horizontal="center" vertical="center"/>
    </xf>
    <xf numFmtId="0" fontId="7" fillId="0" borderId="4" xfId="0" applyFont="1" applyBorder="1" applyProtection="1">
      <protection locked="0"/>
    </xf>
    <xf numFmtId="0" fontId="0" fillId="2" borderId="0" xfId="0" applyFill="1" applyBorder="1" applyProtection="1"/>
    <xf numFmtId="0" fontId="7" fillId="0" borderId="0" xfId="0" applyFont="1" applyBorder="1" applyProtection="1">
      <protection locked="0"/>
    </xf>
    <xf numFmtId="165" fontId="6" fillId="7" borderId="15" xfId="0" applyNumberFormat="1" applyFont="1" applyFill="1" applyBorder="1" applyAlignment="1" applyProtection="1">
      <alignment horizontal="left" vertical="center" wrapText="1"/>
    </xf>
    <xf numFmtId="165" fontId="6" fillId="10" borderId="3" xfId="0" applyNumberFormat="1" applyFont="1" applyFill="1" applyBorder="1" applyAlignment="1" applyProtection="1">
      <alignment horizontal="left" vertical="center" wrapText="1"/>
    </xf>
    <xf numFmtId="165" fontId="6" fillId="10" borderId="8" xfId="0" applyNumberFormat="1" applyFont="1" applyFill="1" applyBorder="1" applyAlignment="1" applyProtection="1">
      <alignment horizontal="left" vertical="center" wrapText="1"/>
    </xf>
    <xf numFmtId="0" fontId="0" fillId="2" borderId="15" xfId="0" applyFont="1" applyFill="1" applyBorder="1" applyAlignment="1" applyProtection="1">
      <alignment horizontal="center" vertical="center" wrapText="1"/>
    </xf>
    <xf numFmtId="165" fontId="35" fillId="7" borderId="15" xfId="0" applyNumberFormat="1" applyFont="1" applyFill="1" applyBorder="1" applyAlignment="1" applyProtection="1">
      <alignment horizontal="center" vertical="center" wrapText="1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3" xfId="0" applyFont="1" applyFill="1" applyBorder="1" applyAlignment="1" applyProtection="1">
      <alignment horizontal="left" vertical="center"/>
    </xf>
    <xf numFmtId="0" fontId="2" fillId="0" borderId="7" xfId="0" applyFont="1" applyFill="1" applyBorder="1" applyAlignment="1" applyProtection="1">
      <alignment horizontal="center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5" fillId="3" borderId="13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165" fontId="35" fillId="0" borderId="0" xfId="0" applyNumberFormat="1" applyFont="1" applyFill="1" applyBorder="1" applyAlignment="1" applyProtection="1">
      <alignment horizontal="center" vertical="center" wrapText="1"/>
    </xf>
  </cellXfs>
  <cellStyles count="6">
    <cellStyle name="Diseño" xfId="5"/>
    <cellStyle name="Normal" xfId="0" builtinId="0"/>
    <cellStyle name="Normal_A Presupuesto VILLA GARCIA " xfId="2"/>
    <cellStyle name="Normal_AAPresup NICOLICH" xfId="3"/>
    <cellStyle name="Porcentual" xfId="1" builtinId="5"/>
    <cellStyle name="Porcentual_AAPresup NICOLICH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44"/>
  <sheetViews>
    <sheetView tabSelected="1" topLeftCell="B1" zoomScale="64" zoomScaleNormal="64" workbookViewId="0">
      <selection activeCell="L20" sqref="L20"/>
    </sheetView>
  </sheetViews>
  <sheetFormatPr baseColWidth="10" defaultRowHeight="15"/>
  <cols>
    <col min="3" max="3" width="58.5703125" customWidth="1"/>
    <col min="5" max="5" width="20.7109375" customWidth="1"/>
    <col min="6" max="6" width="19.5703125" customWidth="1"/>
    <col min="7" max="7" width="15.5703125" bestFit="1" customWidth="1"/>
    <col min="9" max="9" width="31.5703125" style="10" customWidth="1"/>
    <col min="11" max="11" width="13" bestFit="1" customWidth="1"/>
    <col min="251" max="251" width="58.5703125" customWidth="1"/>
    <col min="253" max="253" width="20.7109375" customWidth="1"/>
    <col min="254" max="254" width="19.5703125" customWidth="1"/>
    <col min="255" max="255" width="15.5703125" bestFit="1" customWidth="1"/>
    <col min="257" max="257" width="11.5703125" bestFit="1" customWidth="1"/>
    <col min="258" max="258" width="31.5703125" customWidth="1"/>
    <col min="260" max="260" width="13" bestFit="1" customWidth="1"/>
    <col min="507" max="507" width="58.5703125" customWidth="1"/>
    <col min="509" max="509" width="20.7109375" customWidth="1"/>
    <col min="510" max="510" width="19.5703125" customWidth="1"/>
    <col min="511" max="511" width="15.5703125" bestFit="1" customWidth="1"/>
    <col min="513" max="513" width="11.5703125" bestFit="1" customWidth="1"/>
    <col min="514" max="514" width="31.5703125" customWidth="1"/>
    <col min="516" max="516" width="13" bestFit="1" customWidth="1"/>
    <col min="763" max="763" width="58.5703125" customWidth="1"/>
    <col min="765" max="765" width="20.7109375" customWidth="1"/>
    <col min="766" max="766" width="19.5703125" customWidth="1"/>
    <col min="767" max="767" width="15.5703125" bestFit="1" customWidth="1"/>
    <col min="769" max="769" width="11.5703125" bestFit="1" customWidth="1"/>
    <col min="770" max="770" width="31.5703125" customWidth="1"/>
    <col min="772" max="772" width="13" bestFit="1" customWidth="1"/>
    <col min="1019" max="1019" width="58.5703125" customWidth="1"/>
    <col min="1021" max="1021" width="20.7109375" customWidth="1"/>
    <col min="1022" max="1022" width="19.5703125" customWidth="1"/>
    <col min="1023" max="1023" width="15.5703125" bestFit="1" customWidth="1"/>
    <col min="1025" max="1025" width="11.5703125" bestFit="1" customWidth="1"/>
    <col min="1026" max="1026" width="31.5703125" customWidth="1"/>
    <col min="1028" max="1028" width="13" bestFit="1" customWidth="1"/>
    <col min="1275" max="1275" width="58.5703125" customWidth="1"/>
    <col min="1277" max="1277" width="20.7109375" customWidth="1"/>
    <col min="1278" max="1278" width="19.5703125" customWidth="1"/>
    <col min="1279" max="1279" width="15.5703125" bestFit="1" customWidth="1"/>
    <col min="1281" max="1281" width="11.5703125" bestFit="1" customWidth="1"/>
    <col min="1282" max="1282" width="31.5703125" customWidth="1"/>
    <col min="1284" max="1284" width="13" bestFit="1" customWidth="1"/>
    <col min="1531" max="1531" width="58.5703125" customWidth="1"/>
    <col min="1533" max="1533" width="20.7109375" customWidth="1"/>
    <col min="1534" max="1534" width="19.5703125" customWidth="1"/>
    <col min="1535" max="1535" width="15.5703125" bestFit="1" customWidth="1"/>
    <col min="1537" max="1537" width="11.5703125" bestFit="1" customWidth="1"/>
    <col min="1538" max="1538" width="31.5703125" customWidth="1"/>
    <col min="1540" max="1540" width="13" bestFit="1" customWidth="1"/>
    <col min="1787" max="1787" width="58.5703125" customWidth="1"/>
    <col min="1789" max="1789" width="20.7109375" customWidth="1"/>
    <col min="1790" max="1790" width="19.5703125" customWidth="1"/>
    <col min="1791" max="1791" width="15.5703125" bestFit="1" customWidth="1"/>
    <col min="1793" max="1793" width="11.5703125" bestFit="1" customWidth="1"/>
    <col min="1794" max="1794" width="31.5703125" customWidth="1"/>
    <col min="1796" max="1796" width="13" bestFit="1" customWidth="1"/>
    <col min="2043" max="2043" width="58.5703125" customWidth="1"/>
    <col min="2045" max="2045" width="20.7109375" customWidth="1"/>
    <col min="2046" max="2046" width="19.5703125" customWidth="1"/>
    <col min="2047" max="2047" width="15.5703125" bestFit="1" customWidth="1"/>
    <col min="2049" max="2049" width="11.5703125" bestFit="1" customWidth="1"/>
    <col min="2050" max="2050" width="31.5703125" customWidth="1"/>
    <col min="2052" max="2052" width="13" bestFit="1" customWidth="1"/>
    <col min="2299" max="2299" width="58.5703125" customWidth="1"/>
    <col min="2301" max="2301" width="20.7109375" customWidth="1"/>
    <col min="2302" max="2302" width="19.5703125" customWidth="1"/>
    <col min="2303" max="2303" width="15.5703125" bestFit="1" customWidth="1"/>
    <col min="2305" max="2305" width="11.5703125" bestFit="1" customWidth="1"/>
    <col min="2306" max="2306" width="31.5703125" customWidth="1"/>
    <col min="2308" max="2308" width="13" bestFit="1" customWidth="1"/>
    <col min="2555" max="2555" width="58.5703125" customWidth="1"/>
    <col min="2557" max="2557" width="20.7109375" customWidth="1"/>
    <col min="2558" max="2558" width="19.5703125" customWidth="1"/>
    <col min="2559" max="2559" width="15.5703125" bestFit="1" customWidth="1"/>
    <col min="2561" max="2561" width="11.5703125" bestFit="1" customWidth="1"/>
    <col min="2562" max="2562" width="31.5703125" customWidth="1"/>
    <col min="2564" max="2564" width="13" bestFit="1" customWidth="1"/>
    <col min="2811" max="2811" width="58.5703125" customWidth="1"/>
    <col min="2813" max="2813" width="20.7109375" customWidth="1"/>
    <col min="2814" max="2814" width="19.5703125" customWidth="1"/>
    <col min="2815" max="2815" width="15.5703125" bestFit="1" customWidth="1"/>
    <col min="2817" max="2817" width="11.5703125" bestFit="1" customWidth="1"/>
    <col min="2818" max="2818" width="31.5703125" customWidth="1"/>
    <col min="2820" max="2820" width="13" bestFit="1" customWidth="1"/>
    <col min="3067" max="3067" width="58.5703125" customWidth="1"/>
    <col min="3069" max="3069" width="20.7109375" customWidth="1"/>
    <col min="3070" max="3070" width="19.5703125" customWidth="1"/>
    <col min="3071" max="3071" width="15.5703125" bestFit="1" customWidth="1"/>
    <col min="3073" max="3073" width="11.5703125" bestFit="1" customWidth="1"/>
    <col min="3074" max="3074" width="31.5703125" customWidth="1"/>
    <col min="3076" max="3076" width="13" bestFit="1" customWidth="1"/>
    <col min="3323" max="3323" width="58.5703125" customWidth="1"/>
    <col min="3325" max="3325" width="20.7109375" customWidth="1"/>
    <col min="3326" max="3326" width="19.5703125" customWidth="1"/>
    <col min="3327" max="3327" width="15.5703125" bestFit="1" customWidth="1"/>
    <col min="3329" max="3329" width="11.5703125" bestFit="1" customWidth="1"/>
    <col min="3330" max="3330" width="31.5703125" customWidth="1"/>
    <col min="3332" max="3332" width="13" bestFit="1" customWidth="1"/>
    <col min="3579" max="3579" width="58.5703125" customWidth="1"/>
    <col min="3581" max="3581" width="20.7109375" customWidth="1"/>
    <col min="3582" max="3582" width="19.5703125" customWidth="1"/>
    <col min="3583" max="3583" width="15.5703125" bestFit="1" customWidth="1"/>
    <col min="3585" max="3585" width="11.5703125" bestFit="1" customWidth="1"/>
    <col min="3586" max="3586" width="31.5703125" customWidth="1"/>
    <col min="3588" max="3588" width="13" bestFit="1" customWidth="1"/>
    <col min="3835" max="3835" width="58.5703125" customWidth="1"/>
    <col min="3837" max="3837" width="20.7109375" customWidth="1"/>
    <col min="3838" max="3838" width="19.5703125" customWidth="1"/>
    <col min="3839" max="3839" width="15.5703125" bestFit="1" customWidth="1"/>
    <col min="3841" max="3841" width="11.5703125" bestFit="1" customWidth="1"/>
    <col min="3842" max="3842" width="31.5703125" customWidth="1"/>
    <col min="3844" max="3844" width="13" bestFit="1" customWidth="1"/>
    <col min="4091" max="4091" width="58.5703125" customWidth="1"/>
    <col min="4093" max="4093" width="20.7109375" customWidth="1"/>
    <col min="4094" max="4094" width="19.5703125" customWidth="1"/>
    <col min="4095" max="4095" width="15.5703125" bestFit="1" customWidth="1"/>
    <col min="4097" max="4097" width="11.5703125" bestFit="1" customWidth="1"/>
    <col min="4098" max="4098" width="31.5703125" customWidth="1"/>
    <col min="4100" max="4100" width="13" bestFit="1" customWidth="1"/>
    <col min="4347" max="4347" width="58.5703125" customWidth="1"/>
    <col min="4349" max="4349" width="20.7109375" customWidth="1"/>
    <col min="4350" max="4350" width="19.5703125" customWidth="1"/>
    <col min="4351" max="4351" width="15.5703125" bestFit="1" customWidth="1"/>
    <col min="4353" max="4353" width="11.5703125" bestFit="1" customWidth="1"/>
    <col min="4354" max="4354" width="31.5703125" customWidth="1"/>
    <col min="4356" max="4356" width="13" bestFit="1" customWidth="1"/>
    <col min="4603" max="4603" width="58.5703125" customWidth="1"/>
    <col min="4605" max="4605" width="20.7109375" customWidth="1"/>
    <col min="4606" max="4606" width="19.5703125" customWidth="1"/>
    <col min="4607" max="4607" width="15.5703125" bestFit="1" customWidth="1"/>
    <col min="4609" max="4609" width="11.5703125" bestFit="1" customWidth="1"/>
    <col min="4610" max="4610" width="31.5703125" customWidth="1"/>
    <col min="4612" max="4612" width="13" bestFit="1" customWidth="1"/>
    <col min="4859" max="4859" width="58.5703125" customWidth="1"/>
    <col min="4861" max="4861" width="20.7109375" customWidth="1"/>
    <col min="4862" max="4862" width="19.5703125" customWidth="1"/>
    <col min="4863" max="4863" width="15.5703125" bestFit="1" customWidth="1"/>
    <col min="4865" max="4865" width="11.5703125" bestFit="1" customWidth="1"/>
    <col min="4866" max="4866" width="31.5703125" customWidth="1"/>
    <col min="4868" max="4868" width="13" bestFit="1" customWidth="1"/>
    <col min="5115" max="5115" width="58.5703125" customWidth="1"/>
    <col min="5117" max="5117" width="20.7109375" customWidth="1"/>
    <col min="5118" max="5118" width="19.5703125" customWidth="1"/>
    <col min="5119" max="5119" width="15.5703125" bestFit="1" customWidth="1"/>
    <col min="5121" max="5121" width="11.5703125" bestFit="1" customWidth="1"/>
    <col min="5122" max="5122" width="31.5703125" customWidth="1"/>
    <col min="5124" max="5124" width="13" bestFit="1" customWidth="1"/>
    <col min="5371" max="5371" width="58.5703125" customWidth="1"/>
    <col min="5373" max="5373" width="20.7109375" customWidth="1"/>
    <col min="5374" max="5374" width="19.5703125" customWidth="1"/>
    <col min="5375" max="5375" width="15.5703125" bestFit="1" customWidth="1"/>
    <col min="5377" max="5377" width="11.5703125" bestFit="1" customWidth="1"/>
    <col min="5378" max="5378" width="31.5703125" customWidth="1"/>
    <col min="5380" max="5380" width="13" bestFit="1" customWidth="1"/>
    <col min="5627" max="5627" width="58.5703125" customWidth="1"/>
    <col min="5629" max="5629" width="20.7109375" customWidth="1"/>
    <col min="5630" max="5630" width="19.5703125" customWidth="1"/>
    <col min="5631" max="5631" width="15.5703125" bestFit="1" customWidth="1"/>
    <col min="5633" max="5633" width="11.5703125" bestFit="1" customWidth="1"/>
    <col min="5634" max="5634" width="31.5703125" customWidth="1"/>
    <col min="5636" max="5636" width="13" bestFit="1" customWidth="1"/>
    <col min="5883" max="5883" width="58.5703125" customWidth="1"/>
    <col min="5885" max="5885" width="20.7109375" customWidth="1"/>
    <col min="5886" max="5886" width="19.5703125" customWidth="1"/>
    <col min="5887" max="5887" width="15.5703125" bestFit="1" customWidth="1"/>
    <col min="5889" max="5889" width="11.5703125" bestFit="1" customWidth="1"/>
    <col min="5890" max="5890" width="31.5703125" customWidth="1"/>
    <col min="5892" max="5892" width="13" bestFit="1" customWidth="1"/>
    <col min="6139" max="6139" width="58.5703125" customWidth="1"/>
    <col min="6141" max="6141" width="20.7109375" customWidth="1"/>
    <col min="6142" max="6142" width="19.5703125" customWidth="1"/>
    <col min="6143" max="6143" width="15.5703125" bestFit="1" customWidth="1"/>
    <col min="6145" max="6145" width="11.5703125" bestFit="1" customWidth="1"/>
    <col min="6146" max="6146" width="31.5703125" customWidth="1"/>
    <col min="6148" max="6148" width="13" bestFit="1" customWidth="1"/>
    <col min="6395" max="6395" width="58.5703125" customWidth="1"/>
    <col min="6397" max="6397" width="20.7109375" customWidth="1"/>
    <col min="6398" max="6398" width="19.5703125" customWidth="1"/>
    <col min="6399" max="6399" width="15.5703125" bestFit="1" customWidth="1"/>
    <col min="6401" max="6401" width="11.5703125" bestFit="1" customWidth="1"/>
    <col min="6402" max="6402" width="31.5703125" customWidth="1"/>
    <col min="6404" max="6404" width="13" bestFit="1" customWidth="1"/>
    <col min="6651" max="6651" width="58.5703125" customWidth="1"/>
    <col min="6653" max="6653" width="20.7109375" customWidth="1"/>
    <col min="6654" max="6654" width="19.5703125" customWidth="1"/>
    <col min="6655" max="6655" width="15.5703125" bestFit="1" customWidth="1"/>
    <col min="6657" max="6657" width="11.5703125" bestFit="1" customWidth="1"/>
    <col min="6658" max="6658" width="31.5703125" customWidth="1"/>
    <col min="6660" max="6660" width="13" bestFit="1" customWidth="1"/>
    <col min="6907" max="6907" width="58.5703125" customWidth="1"/>
    <col min="6909" max="6909" width="20.7109375" customWidth="1"/>
    <col min="6910" max="6910" width="19.5703125" customWidth="1"/>
    <col min="6911" max="6911" width="15.5703125" bestFit="1" customWidth="1"/>
    <col min="6913" max="6913" width="11.5703125" bestFit="1" customWidth="1"/>
    <col min="6914" max="6914" width="31.5703125" customWidth="1"/>
    <col min="6916" max="6916" width="13" bestFit="1" customWidth="1"/>
    <col min="7163" max="7163" width="58.5703125" customWidth="1"/>
    <col min="7165" max="7165" width="20.7109375" customWidth="1"/>
    <col min="7166" max="7166" width="19.5703125" customWidth="1"/>
    <col min="7167" max="7167" width="15.5703125" bestFit="1" customWidth="1"/>
    <col min="7169" max="7169" width="11.5703125" bestFit="1" customWidth="1"/>
    <col min="7170" max="7170" width="31.5703125" customWidth="1"/>
    <col min="7172" max="7172" width="13" bestFit="1" customWidth="1"/>
    <col min="7419" max="7419" width="58.5703125" customWidth="1"/>
    <col min="7421" max="7421" width="20.7109375" customWidth="1"/>
    <col min="7422" max="7422" width="19.5703125" customWidth="1"/>
    <col min="7423" max="7423" width="15.5703125" bestFit="1" customWidth="1"/>
    <col min="7425" max="7425" width="11.5703125" bestFit="1" customWidth="1"/>
    <col min="7426" max="7426" width="31.5703125" customWidth="1"/>
    <col min="7428" max="7428" width="13" bestFit="1" customWidth="1"/>
    <col min="7675" max="7675" width="58.5703125" customWidth="1"/>
    <col min="7677" max="7677" width="20.7109375" customWidth="1"/>
    <col min="7678" max="7678" width="19.5703125" customWidth="1"/>
    <col min="7679" max="7679" width="15.5703125" bestFit="1" customWidth="1"/>
    <col min="7681" max="7681" width="11.5703125" bestFit="1" customWidth="1"/>
    <col min="7682" max="7682" width="31.5703125" customWidth="1"/>
    <col min="7684" max="7684" width="13" bestFit="1" customWidth="1"/>
    <col min="7931" max="7931" width="58.5703125" customWidth="1"/>
    <col min="7933" max="7933" width="20.7109375" customWidth="1"/>
    <col min="7934" max="7934" width="19.5703125" customWidth="1"/>
    <col min="7935" max="7935" width="15.5703125" bestFit="1" customWidth="1"/>
    <col min="7937" max="7937" width="11.5703125" bestFit="1" customWidth="1"/>
    <col min="7938" max="7938" width="31.5703125" customWidth="1"/>
    <col min="7940" max="7940" width="13" bestFit="1" customWidth="1"/>
    <col min="8187" max="8187" width="58.5703125" customWidth="1"/>
    <col min="8189" max="8189" width="20.7109375" customWidth="1"/>
    <col min="8190" max="8190" width="19.5703125" customWidth="1"/>
    <col min="8191" max="8191" width="15.5703125" bestFit="1" customWidth="1"/>
    <col min="8193" max="8193" width="11.5703125" bestFit="1" customWidth="1"/>
    <col min="8194" max="8194" width="31.5703125" customWidth="1"/>
    <col min="8196" max="8196" width="13" bestFit="1" customWidth="1"/>
    <col min="8443" max="8443" width="58.5703125" customWidth="1"/>
    <col min="8445" max="8445" width="20.7109375" customWidth="1"/>
    <col min="8446" max="8446" width="19.5703125" customWidth="1"/>
    <col min="8447" max="8447" width="15.5703125" bestFit="1" customWidth="1"/>
    <col min="8449" max="8449" width="11.5703125" bestFit="1" customWidth="1"/>
    <col min="8450" max="8450" width="31.5703125" customWidth="1"/>
    <col min="8452" max="8452" width="13" bestFit="1" customWidth="1"/>
    <col min="8699" max="8699" width="58.5703125" customWidth="1"/>
    <col min="8701" max="8701" width="20.7109375" customWidth="1"/>
    <col min="8702" max="8702" width="19.5703125" customWidth="1"/>
    <col min="8703" max="8703" width="15.5703125" bestFit="1" customWidth="1"/>
    <col min="8705" max="8705" width="11.5703125" bestFit="1" customWidth="1"/>
    <col min="8706" max="8706" width="31.5703125" customWidth="1"/>
    <col min="8708" max="8708" width="13" bestFit="1" customWidth="1"/>
    <col min="8955" max="8955" width="58.5703125" customWidth="1"/>
    <col min="8957" max="8957" width="20.7109375" customWidth="1"/>
    <col min="8958" max="8958" width="19.5703125" customWidth="1"/>
    <col min="8959" max="8959" width="15.5703125" bestFit="1" customWidth="1"/>
    <col min="8961" max="8961" width="11.5703125" bestFit="1" customWidth="1"/>
    <col min="8962" max="8962" width="31.5703125" customWidth="1"/>
    <col min="8964" max="8964" width="13" bestFit="1" customWidth="1"/>
    <col min="9211" max="9211" width="58.5703125" customWidth="1"/>
    <col min="9213" max="9213" width="20.7109375" customWidth="1"/>
    <col min="9214" max="9214" width="19.5703125" customWidth="1"/>
    <col min="9215" max="9215" width="15.5703125" bestFit="1" customWidth="1"/>
    <col min="9217" max="9217" width="11.5703125" bestFit="1" customWidth="1"/>
    <col min="9218" max="9218" width="31.5703125" customWidth="1"/>
    <col min="9220" max="9220" width="13" bestFit="1" customWidth="1"/>
    <col min="9467" max="9467" width="58.5703125" customWidth="1"/>
    <col min="9469" max="9469" width="20.7109375" customWidth="1"/>
    <col min="9470" max="9470" width="19.5703125" customWidth="1"/>
    <col min="9471" max="9471" width="15.5703125" bestFit="1" customWidth="1"/>
    <col min="9473" max="9473" width="11.5703125" bestFit="1" customWidth="1"/>
    <col min="9474" max="9474" width="31.5703125" customWidth="1"/>
    <col min="9476" max="9476" width="13" bestFit="1" customWidth="1"/>
    <col min="9723" max="9723" width="58.5703125" customWidth="1"/>
    <col min="9725" max="9725" width="20.7109375" customWidth="1"/>
    <col min="9726" max="9726" width="19.5703125" customWidth="1"/>
    <col min="9727" max="9727" width="15.5703125" bestFit="1" customWidth="1"/>
    <col min="9729" max="9729" width="11.5703125" bestFit="1" customWidth="1"/>
    <col min="9730" max="9730" width="31.5703125" customWidth="1"/>
    <col min="9732" max="9732" width="13" bestFit="1" customWidth="1"/>
    <col min="9979" max="9979" width="58.5703125" customWidth="1"/>
    <col min="9981" max="9981" width="20.7109375" customWidth="1"/>
    <col min="9982" max="9982" width="19.5703125" customWidth="1"/>
    <col min="9983" max="9983" width="15.5703125" bestFit="1" customWidth="1"/>
    <col min="9985" max="9985" width="11.5703125" bestFit="1" customWidth="1"/>
    <col min="9986" max="9986" width="31.5703125" customWidth="1"/>
    <col min="9988" max="9988" width="13" bestFit="1" customWidth="1"/>
    <col min="10235" max="10235" width="58.5703125" customWidth="1"/>
    <col min="10237" max="10237" width="20.7109375" customWidth="1"/>
    <col min="10238" max="10238" width="19.5703125" customWidth="1"/>
    <col min="10239" max="10239" width="15.5703125" bestFit="1" customWidth="1"/>
    <col min="10241" max="10241" width="11.5703125" bestFit="1" customWidth="1"/>
    <col min="10242" max="10242" width="31.5703125" customWidth="1"/>
    <col min="10244" max="10244" width="13" bestFit="1" customWidth="1"/>
    <col min="10491" max="10491" width="58.5703125" customWidth="1"/>
    <col min="10493" max="10493" width="20.7109375" customWidth="1"/>
    <col min="10494" max="10494" width="19.5703125" customWidth="1"/>
    <col min="10495" max="10495" width="15.5703125" bestFit="1" customWidth="1"/>
    <col min="10497" max="10497" width="11.5703125" bestFit="1" customWidth="1"/>
    <col min="10498" max="10498" width="31.5703125" customWidth="1"/>
    <col min="10500" max="10500" width="13" bestFit="1" customWidth="1"/>
    <col min="10747" max="10747" width="58.5703125" customWidth="1"/>
    <col min="10749" max="10749" width="20.7109375" customWidth="1"/>
    <col min="10750" max="10750" width="19.5703125" customWidth="1"/>
    <col min="10751" max="10751" width="15.5703125" bestFit="1" customWidth="1"/>
    <col min="10753" max="10753" width="11.5703125" bestFit="1" customWidth="1"/>
    <col min="10754" max="10754" width="31.5703125" customWidth="1"/>
    <col min="10756" max="10756" width="13" bestFit="1" customWidth="1"/>
    <col min="11003" max="11003" width="58.5703125" customWidth="1"/>
    <col min="11005" max="11005" width="20.7109375" customWidth="1"/>
    <col min="11006" max="11006" width="19.5703125" customWidth="1"/>
    <col min="11007" max="11007" width="15.5703125" bestFit="1" customWidth="1"/>
    <col min="11009" max="11009" width="11.5703125" bestFit="1" customWidth="1"/>
    <col min="11010" max="11010" width="31.5703125" customWidth="1"/>
    <col min="11012" max="11012" width="13" bestFit="1" customWidth="1"/>
    <col min="11259" max="11259" width="58.5703125" customWidth="1"/>
    <col min="11261" max="11261" width="20.7109375" customWidth="1"/>
    <col min="11262" max="11262" width="19.5703125" customWidth="1"/>
    <col min="11263" max="11263" width="15.5703125" bestFit="1" customWidth="1"/>
    <col min="11265" max="11265" width="11.5703125" bestFit="1" customWidth="1"/>
    <col min="11266" max="11266" width="31.5703125" customWidth="1"/>
    <col min="11268" max="11268" width="13" bestFit="1" customWidth="1"/>
    <col min="11515" max="11515" width="58.5703125" customWidth="1"/>
    <col min="11517" max="11517" width="20.7109375" customWidth="1"/>
    <col min="11518" max="11518" width="19.5703125" customWidth="1"/>
    <col min="11519" max="11519" width="15.5703125" bestFit="1" customWidth="1"/>
    <col min="11521" max="11521" width="11.5703125" bestFit="1" customWidth="1"/>
    <col min="11522" max="11522" width="31.5703125" customWidth="1"/>
    <col min="11524" max="11524" width="13" bestFit="1" customWidth="1"/>
    <col min="11771" max="11771" width="58.5703125" customWidth="1"/>
    <col min="11773" max="11773" width="20.7109375" customWidth="1"/>
    <col min="11774" max="11774" width="19.5703125" customWidth="1"/>
    <col min="11775" max="11775" width="15.5703125" bestFit="1" customWidth="1"/>
    <col min="11777" max="11777" width="11.5703125" bestFit="1" customWidth="1"/>
    <col min="11778" max="11778" width="31.5703125" customWidth="1"/>
    <col min="11780" max="11780" width="13" bestFit="1" customWidth="1"/>
    <col min="12027" max="12027" width="58.5703125" customWidth="1"/>
    <col min="12029" max="12029" width="20.7109375" customWidth="1"/>
    <col min="12030" max="12030" width="19.5703125" customWidth="1"/>
    <col min="12031" max="12031" width="15.5703125" bestFit="1" customWidth="1"/>
    <col min="12033" max="12033" width="11.5703125" bestFit="1" customWidth="1"/>
    <col min="12034" max="12034" width="31.5703125" customWidth="1"/>
    <col min="12036" max="12036" width="13" bestFit="1" customWidth="1"/>
    <col min="12283" max="12283" width="58.5703125" customWidth="1"/>
    <col min="12285" max="12285" width="20.7109375" customWidth="1"/>
    <col min="12286" max="12286" width="19.5703125" customWidth="1"/>
    <col min="12287" max="12287" width="15.5703125" bestFit="1" customWidth="1"/>
    <col min="12289" max="12289" width="11.5703125" bestFit="1" customWidth="1"/>
    <col min="12290" max="12290" width="31.5703125" customWidth="1"/>
    <col min="12292" max="12292" width="13" bestFit="1" customWidth="1"/>
    <col min="12539" max="12539" width="58.5703125" customWidth="1"/>
    <col min="12541" max="12541" width="20.7109375" customWidth="1"/>
    <col min="12542" max="12542" width="19.5703125" customWidth="1"/>
    <col min="12543" max="12543" width="15.5703125" bestFit="1" customWidth="1"/>
    <col min="12545" max="12545" width="11.5703125" bestFit="1" customWidth="1"/>
    <col min="12546" max="12546" width="31.5703125" customWidth="1"/>
    <col min="12548" max="12548" width="13" bestFit="1" customWidth="1"/>
    <col min="12795" max="12795" width="58.5703125" customWidth="1"/>
    <col min="12797" max="12797" width="20.7109375" customWidth="1"/>
    <col min="12798" max="12798" width="19.5703125" customWidth="1"/>
    <col min="12799" max="12799" width="15.5703125" bestFit="1" customWidth="1"/>
    <col min="12801" max="12801" width="11.5703125" bestFit="1" customWidth="1"/>
    <col min="12802" max="12802" width="31.5703125" customWidth="1"/>
    <col min="12804" max="12804" width="13" bestFit="1" customWidth="1"/>
    <col min="13051" max="13051" width="58.5703125" customWidth="1"/>
    <col min="13053" max="13053" width="20.7109375" customWidth="1"/>
    <col min="13054" max="13054" width="19.5703125" customWidth="1"/>
    <col min="13055" max="13055" width="15.5703125" bestFit="1" customWidth="1"/>
    <col min="13057" max="13057" width="11.5703125" bestFit="1" customWidth="1"/>
    <col min="13058" max="13058" width="31.5703125" customWidth="1"/>
    <col min="13060" max="13060" width="13" bestFit="1" customWidth="1"/>
    <col min="13307" max="13307" width="58.5703125" customWidth="1"/>
    <col min="13309" max="13309" width="20.7109375" customWidth="1"/>
    <col min="13310" max="13310" width="19.5703125" customWidth="1"/>
    <col min="13311" max="13311" width="15.5703125" bestFit="1" customWidth="1"/>
    <col min="13313" max="13313" width="11.5703125" bestFit="1" customWidth="1"/>
    <col min="13314" max="13314" width="31.5703125" customWidth="1"/>
    <col min="13316" max="13316" width="13" bestFit="1" customWidth="1"/>
    <col min="13563" max="13563" width="58.5703125" customWidth="1"/>
    <col min="13565" max="13565" width="20.7109375" customWidth="1"/>
    <col min="13566" max="13566" width="19.5703125" customWidth="1"/>
    <col min="13567" max="13567" width="15.5703125" bestFit="1" customWidth="1"/>
    <col min="13569" max="13569" width="11.5703125" bestFit="1" customWidth="1"/>
    <col min="13570" max="13570" width="31.5703125" customWidth="1"/>
    <col min="13572" max="13572" width="13" bestFit="1" customWidth="1"/>
    <col min="13819" max="13819" width="58.5703125" customWidth="1"/>
    <col min="13821" max="13821" width="20.7109375" customWidth="1"/>
    <col min="13822" max="13822" width="19.5703125" customWidth="1"/>
    <col min="13823" max="13823" width="15.5703125" bestFit="1" customWidth="1"/>
    <col min="13825" max="13825" width="11.5703125" bestFit="1" customWidth="1"/>
    <col min="13826" max="13826" width="31.5703125" customWidth="1"/>
    <col min="13828" max="13828" width="13" bestFit="1" customWidth="1"/>
    <col min="14075" max="14075" width="58.5703125" customWidth="1"/>
    <col min="14077" max="14077" width="20.7109375" customWidth="1"/>
    <col min="14078" max="14078" width="19.5703125" customWidth="1"/>
    <col min="14079" max="14079" width="15.5703125" bestFit="1" customWidth="1"/>
    <col min="14081" max="14081" width="11.5703125" bestFit="1" customWidth="1"/>
    <col min="14082" max="14082" width="31.5703125" customWidth="1"/>
    <col min="14084" max="14084" width="13" bestFit="1" customWidth="1"/>
    <col min="14331" max="14331" width="58.5703125" customWidth="1"/>
    <col min="14333" max="14333" width="20.7109375" customWidth="1"/>
    <col min="14334" max="14334" width="19.5703125" customWidth="1"/>
    <col min="14335" max="14335" width="15.5703125" bestFit="1" customWidth="1"/>
    <col min="14337" max="14337" width="11.5703125" bestFit="1" customWidth="1"/>
    <col min="14338" max="14338" width="31.5703125" customWidth="1"/>
    <col min="14340" max="14340" width="13" bestFit="1" customWidth="1"/>
    <col min="14587" max="14587" width="58.5703125" customWidth="1"/>
    <col min="14589" max="14589" width="20.7109375" customWidth="1"/>
    <col min="14590" max="14590" width="19.5703125" customWidth="1"/>
    <col min="14591" max="14591" width="15.5703125" bestFit="1" customWidth="1"/>
    <col min="14593" max="14593" width="11.5703125" bestFit="1" customWidth="1"/>
    <col min="14594" max="14594" width="31.5703125" customWidth="1"/>
    <col min="14596" max="14596" width="13" bestFit="1" customWidth="1"/>
    <col min="14843" max="14843" width="58.5703125" customWidth="1"/>
    <col min="14845" max="14845" width="20.7109375" customWidth="1"/>
    <col min="14846" max="14846" width="19.5703125" customWidth="1"/>
    <col min="14847" max="14847" width="15.5703125" bestFit="1" customWidth="1"/>
    <col min="14849" max="14849" width="11.5703125" bestFit="1" customWidth="1"/>
    <col min="14850" max="14850" width="31.5703125" customWidth="1"/>
    <col min="14852" max="14852" width="13" bestFit="1" customWidth="1"/>
    <col min="15099" max="15099" width="58.5703125" customWidth="1"/>
    <col min="15101" max="15101" width="20.7109375" customWidth="1"/>
    <col min="15102" max="15102" width="19.5703125" customWidth="1"/>
    <col min="15103" max="15103" width="15.5703125" bestFit="1" customWidth="1"/>
    <col min="15105" max="15105" width="11.5703125" bestFit="1" customWidth="1"/>
    <col min="15106" max="15106" width="31.5703125" customWidth="1"/>
    <col min="15108" max="15108" width="13" bestFit="1" customWidth="1"/>
    <col min="15355" max="15355" width="58.5703125" customWidth="1"/>
    <col min="15357" max="15357" width="20.7109375" customWidth="1"/>
    <col min="15358" max="15358" width="19.5703125" customWidth="1"/>
    <col min="15359" max="15359" width="15.5703125" bestFit="1" customWidth="1"/>
    <col min="15361" max="15361" width="11.5703125" bestFit="1" customWidth="1"/>
    <col min="15362" max="15362" width="31.5703125" customWidth="1"/>
    <col min="15364" max="15364" width="13" bestFit="1" customWidth="1"/>
    <col min="15611" max="15611" width="58.5703125" customWidth="1"/>
    <col min="15613" max="15613" width="20.7109375" customWidth="1"/>
    <col min="15614" max="15614" width="19.5703125" customWidth="1"/>
    <col min="15615" max="15615" width="15.5703125" bestFit="1" customWidth="1"/>
    <col min="15617" max="15617" width="11.5703125" bestFit="1" customWidth="1"/>
    <col min="15618" max="15618" width="31.5703125" customWidth="1"/>
    <col min="15620" max="15620" width="13" bestFit="1" customWidth="1"/>
    <col min="15867" max="15867" width="58.5703125" customWidth="1"/>
    <col min="15869" max="15869" width="20.7109375" customWidth="1"/>
    <col min="15870" max="15870" width="19.5703125" customWidth="1"/>
    <col min="15871" max="15871" width="15.5703125" bestFit="1" customWidth="1"/>
    <col min="15873" max="15873" width="11.5703125" bestFit="1" customWidth="1"/>
    <col min="15874" max="15874" width="31.5703125" customWidth="1"/>
    <col min="15876" max="15876" width="13" bestFit="1" customWidth="1"/>
    <col min="16123" max="16123" width="58.5703125" customWidth="1"/>
    <col min="16125" max="16125" width="20.7109375" customWidth="1"/>
    <col min="16126" max="16126" width="19.5703125" customWidth="1"/>
    <col min="16127" max="16127" width="15.5703125" bestFit="1" customWidth="1"/>
    <col min="16129" max="16129" width="11.5703125" bestFit="1" customWidth="1"/>
    <col min="16130" max="16130" width="31.5703125" customWidth="1"/>
    <col min="16132" max="16132" width="13" bestFit="1" customWidth="1"/>
  </cols>
  <sheetData>
    <row r="2" spans="2:11" ht="15.75" thickBot="1"/>
    <row r="3" spans="2:11" ht="28.5" thickBot="1">
      <c r="B3" s="130"/>
      <c r="C3" s="131" t="s">
        <v>70</v>
      </c>
      <c r="D3" s="132"/>
      <c r="E3" s="133"/>
      <c r="F3" s="133"/>
      <c r="G3" s="134"/>
      <c r="H3" s="134"/>
      <c r="I3" s="135"/>
    </row>
    <row r="4" spans="2:11" ht="15.75">
      <c r="B4" s="11"/>
      <c r="C4" s="12"/>
      <c r="D4" s="12"/>
      <c r="E4" s="13"/>
      <c r="F4" s="13"/>
      <c r="G4" s="12"/>
      <c r="H4" s="12"/>
      <c r="I4" s="14"/>
    </row>
    <row r="5" spans="2:11" ht="27.75">
      <c r="B5" s="15" t="s">
        <v>19</v>
      </c>
      <c r="C5" s="16"/>
      <c r="D5" s="17"/>
      <c r="E5" s="17" t="s">
        <v>20</v>
      </c>
      <c r="F5" s="18"/>
      <c r="G5" s="18"/>
      <c r="H5" s="17"/>
      <c r="I5" s="19"/>
    </row>
    <row r="6" spans="2:11" ht="15.75">
      <c r="B6" s="20"/>
      <c r="C6" s="21"/>
      <c r="D6" s="21"/>
      <c r="E6" s="13"/>
      <c r="F6" s="13"/>
      <c r="G6" s="12"/>
      <c r="H6" s="12"/>
      <c r="I6" s="14"/>
    </row>
    <row r="7" spans="2:11" ht="16.5" thickBot="1">
      <c r="B7" s="22"/>
      <c r="C7" s="23"/>
      <c r="D7" s="23"/>
      <c r="E7" s="24"/>
      <c r="F7" s="24"/>
      <c r="G7" s="25"/>
      <c r="H7" s="25"/>
      <c r="I7" s="26"/>
    </row>
    <row r="8" spans="2:11" ht="26.25">
      <c r="B8" s="27"/>
      <c r="C8" s="28" t="str">
        <f>RUBRADO!$A$33</f>
        <v>TOTAL OBRA PREVISTA</v>
      </c>
      <c r="D8" s="29"/>
      <c r="E8" s="30"/>
      <c r="F8" s="31"/>
      <c r="G8" s="31"/>
      <c r="H8" s="31"/>
      <c r="I8" s="189">
        <f>RUBRADO!H33</f>
        <v>0</v>
      </c>
      <c r="K8" s="32"/>
    </row>
    <row r="9" spans="2:11" ht="27" thickBot="1">
      <c r="B9" s="33"/>
      <c r="C9" s="142" t="s">
        <v>34</v>
      </c>
      <c r="D9" s="34"/>
      <c r="E9" s="35"/>
      <c r="F9" s="36"/>
      <c r="G9" s="36"/>
      <c r="H9" s="36"/>
      <c r="I9" s="190">
        <f>+I8*0.1</f>
        <v>0</v>
      </c>
    </row>
    <row r="10" spans="2:11" ht="15.75">
      <c r="B10" s="20"/>
      <c r="C10" s="21"/>
      <c r="D10" s="21"/>
      <c r="E10" s="13"/>
      <c r="F10" s="13"/>
      <c r="G10" s="37"/>
      <c r="H10" s="12"/>
      <c r="I10" s="14"/>
    </row>
    <row r="11" spans="2:11" ht="18.75" thickBot="1">
      <c r="B11" s="20"/>
      <c r="C11" s="38"/>
      <c r="D11" s="38"/>
      <c r="E11" s="13"/>
      <c r="F11" s="13"/>
      <c r="G11" s="12"/>
      <c r="H11" s="12"/>
      <c r="I11" s="14"/>
    </row>
    <row r="12" spans="2:11" ht="21.75" thickTop="1" thickBot="1">
      <c r="B12" s="39"/>
      <c r="C12" s="40" t="s">
        <v>44</v>
      </c>
      <c r="D12" s="41"/>
      <c r="E12" s="42"/>
      <c r="F12" s="43"/>
      <c r="G12" s="44"/>
      <c r="H12" s="43"/>
      <c r="I12" s="45">
        <f>SUM(I8:I9)</f>
        <v>0</v>
      </c>
    </row>
    <row r="13" spans="2:11" ht="18.75" thickTop="1">
      <c r="B13" s="46"/>
      <c r="C13" s="47"/>
      <c r="D13" s="48"/>
      <c r="E13" s="49"/>
      <c r="F13" s="50"/>
      <c r="G13" s="51"/>
      <c r="H13" s="50"/>
      <c r="I13" s="52"/>
    </row>
    <row r="14" spans="2:11" ht="20.25">
      <c r="B14" s="53"/>
      <c r="C14" s="54" t="s">
        <v>21</v>
      </c>
      <c r="D14" s="55"/>
      <c r="E14" s="56"/>
      <c r="F14" s="57"/>
      <c r="G14" s="58"/>
      <c r="H14" s="57"/>
      <c r="I14" s="59">
        <f>+I12*0.22</f>
        <v>0</v>
      </c>
    </row>
    <row r="15" spans="2:11" ht="21" thickBot="1">
      <c r="B15" s="60"/>
      <c r="C15" s="48"/>
      <c r="D15" s="48"/>
      <c r="E15" s="48"/>
      <c r="F15" s="50"/>
      <c r="G15" s="61"/>
      <c r="H15" s="50"/>
      <c r="I15" s="62"/>
    </row>
    <row r="16" spans="2:11" ht="27" thickBot="1">
      <c r="B16" s="63"/>
      <c r="C16" s="64" t="s">
        <v>43</v>
      </c>
      <c r="D16" s="64"/>
      <c r="E16" s="65"/>
      <c r="F16" s="66"/>
      <c r="G16" s="67"/>
      <c r="H16" s="66"/>
      <c r="I16" s="68">
        <f>+I12+I14</f>
        <v>0</v>
      </c>
    </row>
    <row r="17" spans="1:9" ht="20.25">
      <c r="B17" s="60"/>
      <c r="C17" s="48"/>
      <c r="D17" s="48"/>
      <c r="E17" s="48"/>
      <c r="F17" s="50"/>
      <c r="G17" s="61"/>
      <c r="H17" s="50"/>
      <c r="I17" s="62"/>
    </row>
    <row r="18" spans="1:9" ht="20.25">
      <c r="B18" s="69"/>
      <c r="C18" s="70" t="s">
        <v>45</v>
      </c>
      <c r="D18" s="70"/>
      <c r="E18" s="70"/>
      <c r="F18" s="70"/>
      <c r="G18" s="70"/>
      <c r="H18" s="70"/>
      <c r="I18" s="143">
        <f>+RUBRADO!J33</f>
        <v>0</v>
      </c>
    </row>
    <row r="19" spans="1:9" ht="20.25">
      <c r="B19" s="71"/>
      <c r="C19" s="70" t="s">
        <v>46</v>
      </c>
      <c r="D19" s="72"/>
      <c r="E19" s="73"/>
      <c r="F19" s="73"/>
      <c r="G19" s="73"/>
      <c r="H19" s="73"/>
      <c r="I19" s="143">
        <v>0</v>
      </c>
    </row>
    <row r="20" spans="1:9" ht="20.25">
      <c r="B20" s="69"/>
      <c r="C20" s="74" t="s">
        <v>47</v>
      </c>
      <c r="D20" s="74"/>
      <c r="E20" s="74"/>
      <c r="F20" s="74"/>
      <c r="G20" s="74"/>
      <c r="H20" s="74"/>
      <c r="I20" s="143">
        <f>+I18*0.64</f>
        <v>0</v>
      </c>
    </row>
    <row r="21" spans="1:9" ht="21" thickBot="1">
      <c r="B21" s="71"/>
      <c r="C21" s="74" t="s">
        <v>48</v>
      </c>
      <c r="D21" s="49"/>
      <c r="E21" s="49"/>
      <c r="F21" s="75"/>
      <c r="G21" s="76"/>
      <c r="H21" s="75"/>
      <c r="I21" s="143">
        <f>+I19*0.64</f>
        <v>0</v>
      </c>
    </row>
    <row r="22" spans="1:9" ht="16.5" thickBot="1">
      <c r="B22" s="77"/>
      <c r="C22" s="78"/>
      <c r="D22" s="78"/>
      <c r="E22" s="79"/>
      <c r="F22" s="78"/>
      <c r="G22" s="78"/>
      <c r="H22" s="78"/>
      <c r="I22" s="80"/>
    </row>
    <row r="23" spans="1:9" ht="27.75" thickTop="1" thickBot="1">
      <c r="B23" s="136"/>
      <c r="C23" s="137" t="s">
        <v>42</v>
      </c>
      <c r="D23" s="138"/>
      <c r="E23" s="139"/>
      <c r="F23" s="138"/>
      <c r="G23" s="138"/>
      <c r="H23" s="140"/>
      <c r="I23" s="141">
        <f>I16+I20+I21</f>
        <v>0</v>
      </c>
    </row>
    <row r="24" spans="1:9" ht="17.25" thickTop="1" thickBot="1">
      <c r="B24" s="81"/>
      <c r="C24" s="82"/>
      <c r="D24" s="82"/>
      <c r="E24" s="83"/>
      <c r="F24" s="82"/>
      <c r="G24" s="82"/>
      <c r="H24" s="82"/>
      <c r="I24" s="84"/>
    </row>
    <row r="25" spans="1:9">
      <c r="B25" s="85"/>
      <c r="C25" s="86"/>
      <c r="D25" s="86"/>
      <c r="E25" s="86"/>
      <c r="F25" s="86"/>
      <c r="G25" s="86"/>
      <c r="H25" s="86"/>
      <c r="I25" s="87"/>
    </row>
    <row r="26" spans="1:9" ht="20.25">
      <c r="B26" s="85"/>
      <c r="C26" s="86"/>
      <c r="D26" s="86"/>
      <c r="E26" s="88"/>
      <c r="F26" s="89"/>
      <c r="G26" s="90"/>
      <c r="H26" s="91" t="s">
        <v>22</v>
      </c>
      <c r="I26" s="92" t="s">
        <v>68</v>
      </c>
    </row>
    <row r="27" spans="1:9" ht="15.75" thickBot="1">
      <c r="B27" s="93"/>
      <c r="C27" s="94"/>
      <c r="D27" s="94"/>
      <c r="E27" s="94"/>
      <c r="F27" s="94"/>
      <c r="G27" s="94"/>
      <c r="H27" s="94"/>
      <c r="I27" s="95"/>
    </row>
    <row r="30" spans="1:9" ht="15.75">
      <c r="C30" s="96"/>
      <c r="D30" s="97"/>
      <c r="E30" s="98"/>
      <c r="F30" s="97"/>
      <c r="G30" s="98"/>
    </row>
    <row r="31" spans="1:9" ht="20.25" hidden="1">
      <c r="A31" s="99"/>
      <c r="B31" s="100" t="s">
        <v>23</v>
      </c>
      <c r="C31" s="100" t="s">
        <v>24</v>
      </c>
      <c r="D31" s="101"/>
      <c r="E31" s="102"/>
      <c r="F31" s="103"/>
      <c r="G31" s="104"/>
      <c r="H31" s="99"/>
      <c r="I31" s="105"/>
    </row>
    <row r="32" spans="1:9" ht="15.75" hidden="1">
      <c r="A32" s="99"/>
      <c r="B32" s="99"/>
      <c r="C32" s="106"/>
      <c r="D32" s="106"/>
      <c r="E32" s="102"/>
      <c r="F32" s="103"/>
      <c r="G32" s="104"/>
      <c r="H32" s="99"/>
      <c r="I32" s="105"/>
    </row>
    <row r="33" spans="1:9" hidden="1">
      <c r="A33" s="99"/>
      <c r="B33" s="99"/>
      <c r="C33" s="99"/>
      <c r="D33" s="99"/>
      <c r="E33" s="99"/>
      <c r="F33" s="99"/>
      <c r="G33" s="99"/>
      <c r="H33" s="99"/>
      <c r="I33" s="105"/>
    </row>
    <row r="34" spans="1:9" ht="16.5" hidden="1" thickBot="1">
      <c r="A34" s="99"/>
      <c r="B34" s="99"/>
      <c r="C34" s="107" t="s">
        <v>25</v>
      </c>
      <c r="D34" s="108"/>
      <c r="E34" s="109"/>
      <c r="F34" s="110" t="s">
        <v>26</v>
      </c>
      <c r="G34" s="111"/>
      <c r="H34" s="99"/>
      <c r="I34" s="105"/>
    </row>
    <row r="35" spans="1:9" ht="15.75" hidden="1">
      <c r="A35" s="99"/>
      <c r="B35" s="99"/>
      <c r="C35" s="112" t="s">
        <v>27</v>
      </c>
      <c r="D35" s="106" t="s">
        <v>28</v>
      </c>
      <c r="E35" s="113">
        <v>400</v>
      </c>
      <c r="F35" s="114">
        <v>400</v>
      </c>
      <c r="G35" s="115"/>
      <c r="H35" s="99"/>
      <c r="I35" s="105"/>
    </row>
    <row r="36" spans="1:9" ht="15.75" hidden="1">
      <c r="A36" s="99"/>
      <c r="B36" s="99"/>
      <c r="C36" s="112" t="s">
        <v>29</v>
      </c>
      <c r="D36" s="106" t="s">
        <v>28</v>
      </c>
      <c r="E36" s="113">
        <v>500</v>
      </c>
      <c r="F36" s="114">
        <v>200</v>
      </c>
      <c r="G36" s="115"/>
      <c r="H36" s="99"/>
      <c r="I36" s="105"/>
    </row>
    <row r="37" spans="1:9" ht="15.75" hidden="1">
      <c r="A37" s="99"/>
      <c r="B37" s="99"/>
      <c r="C37" s="112" t="s">
        <v>30</v>
      </c>
      <c r="D37" s="106" t="s">
        <v>28</v>
      </c>
      <c r="E37" s="116">
        <v>2640</v>
      </c>
      <c r="F37" s="114">
        <v>396</v>
      </c>
      <c r="G37" s="117"/>
      <c r="H37" s="99"/>
      <c r="I37" s="105"/>
    </row>
    <row r="38" spans="1:9" ht="16.5" hidden="1" thickBot="1">
      <c r="A38" s="99"/>
      <c r="B38" s="99"/>
      <c r="C38" s="118" t="s">
        <v>31</v>
      </c>
      <c r="D38" s="106" t="s">
        <v>28</v>
      </c>
      <c r="E38" s="113">
        <v>244</v>
      </c>
      <c r="F38" s="114">
        <v>48.8</v>
      </c>
      <c r="G38" s="119"/>
      <c r="H38" s="99"/>
      <c r="I38" s="105"/>
    </row>
    <row r="39" spans="1:9" ht="16.5" hidden="1" thickBot="1">
      <c r="A39" s="99"/>
      <c r="B39" s="99"/>
      <c r="C39" s="107" t="s">
        <v>32</v>
      </c>
      <c r="D39" s="120" t="s">
        <v>28</v>
      </c>
      <c r="E39" s="121">
        <v>3784</v>
      </c>
      <c r="F39" s="121">
        <v>1044.8</v>
      </c>
      <c r="G39" s="111"/>
      <c r="H39" s="99"/>
      <c r="I39" s="105"/>
    </row>
    <row r="40" spans="1:9" hidden="1">
      <c r="A40" s="99"/>
      <c r="B40" s="99"/>
      <c r="C40" s="122"/>
      <c r="D40" s="123"/>
      <c r="E40" s="124"/>
      <c r="F40" s="123"/>
      <c r="G40" s="125"/>
      <c r="H40" s="99"/>
      <c r="I40" s="105"/>
    </row>
    <row r="41" spans="1:9" ht="16.5" hidden="1" thickBot="1">
      <c r="A41" s="99"/>
      <c r="B41" s="99"/>
      <c r="C41" s="126" t="s">
        <v>33</v>
      </c>
      <c r="D41" s="127" t="s">
        <v>18</v>
      </c>
      <c r="E41" s="128">
        <v>21742.793338437979</v>
      </c>
      <c r="F41" s="127"/>
      <c r="G41" s="129"/>
      <c r="H41" s="99"/>
      <c r="I41" s="105"/>
    </row>
    <row r="42" spans="1:9" hidden="1">
      <c r="A42" s="99"/>
      <c r="B42" s="99"/>
      <c r="C42" s="99"/>
      <c r="D42" s="99"/>
      <c r="E42" s="99"/>
      <c r="F42" s="99"/>
      <c r="G42" s="99"/>
      <c r="H42" s="99"/>
      <c r="I42" s="105"/>
    </row>
    <row r="43" spans="1:9" hidden="1">
      <c r="A43" s="99"/>
      <c r="B43" s="99"/>
      <c r="C43" s="99"/>
      <c r="D43" s="99"/>
      <c r="E43" s="99"/>
      <c r="F43" s="99"/>
      <c r="G43" s="99"/>
      <c r="H43" s="99"/>
      <c r="I43" s="105"/>
    </row>
    <row r="44" spans="1:9" ht="20.25" hidden="1">
      <c r="A44" s="99"/>
      <c r="B44" s="100"/>
      <c r="C44" s="100"/>
      <c r="D44" s="101"/>
      <c r="E44" s="99"/>
      <c r="F44" s="99"/>
      <c r="G44" s="99"/>
      <c r="H44" s="99"/>
      <c r="I44" s="10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3"/>
  <sheetViews>
    <sheetView zoomScale="56" zoomScaleNormal="56" workbookViewId="0">
      <selection activeCell="M20" sqref="M20"/>
    </sheetView>
  </sheetViews>
  <sheetFormatPr baseColWidth="10" defaultRowHeight="15"/>
  <cols>
    <col min="2" max="2" width="68.140625" bestFit="1" customWidth="1"/>
    <col min="3" max="3" width="7.42578125" bestFit="1" customWidth="1"/>
    <col min="4" max="4" width="17.140625" customWidth="1"/>
    <col min="5" max="5" width="14.140625" customWidth="1"/>
    <col min="6" max="6" width="28.140625" customWidth="1"/>
    <col min="7" max="7" width="31" customWidth="1"/>
    <col min="8" max="8" width="30.7109375" customWidth="1"/>
    <col min="9" max="9" width="31" customWidth="1"/>
    <col min="10" max="10" width="30.7109375" customWidth="1"/>
  </cols>
  <sheetData>
    <row r="1" spans="1:10" ht="15.75" thickBot="1">
      <c r="A1" s="144"/>
      <c r="B1" s="144"/>
      <c r="C1" s="144"/>
      <c r="D1" s="144"/>
      <c r="E1" s="144"/>
      <c r="F1" s="144"/>
      <c r="G1" s="144"/>
      <c r="H1" s="145"/>
      <c r="I1" s="144"/>
      <c r="J1" s="184"/>
    </row>
    <row r="2" spans="1:10" ht="18">
      <c r="A2" s="146" t="s">
        <v>12</v>
      </c>
      <c r="B2" s="147"/>
      <c r="C2" s="148"/>
      <c r="D2" s="149"/>
      <c r="E2" s="149"/>
      <c r="F2" s="149"/>
      <c r="G2" s="149"/>
      <c r="H2" s="150"/>
      <c r="I2" s="149"/>
      <c r="J2" s="184"/>
    </row>
    <row r="3" spans="1:10" ht="9.9499999999999993" customHeight="1" thickBot="1">
      <c r="A3" s="151"/>
      <c r="B3" s="152"/>
      <c r="C3" s="153"/>
      <c r="D3" s="154"/>
      <c r="E3" s="154"/>
      <c r="F3" s="154"/>
      <c r="G3" s="154"/>
      <c r="H3" s="155"/>
      <c r="I3" s="154"/>
      <c r="J3" s="184"/>
    </row>
    <row r="4" spans="1:10" ht="18.75" thickBot="1">
      <c r="A4" s="156" t="s">
        <v>69</v>
      </c>
      <c r="B4" s="157"/>
      <c r="C4" s="158"/>
      <c r="D4" s="159"/>
      <c r="E4" s="159"/>
      <c r="F4" s="159"/>
      <c r="G4" s="159"/>
      <c r="H4" s="191" t="s">
        <v>37</v>
      </c>
      <c r="I4" s="159"/>
      <c r="J4" s="198"/>
    </row>
    <row r="5" spans="1:10" ht="9.9499999999999993" customHeight="1" thickBot="1">
      <c r="A5" s="156"/>
      <c r="B5" s="157"/>
      <c r="C5" s="158"/>
      <c r="D5" s="159"/>
      <c r="E5" s="159"/>
      <c r="F5" s="159"/>
      <c r="G5" s="159"/>
      <c r="H5" s="155"/>
      <c r="I5" s="159"/>
      <c r="J5" s="184"/>
    </row>
    <row r="6" spans="1:10" ht="18.75" thickBot="1">
      <c r="A6" s="160" t="s">
        <v>14</v>
      </c>
      <c r="B6" s="161"/>
      <c r="C6" s="162"/>
      <c r="D6" s="163"/>
      <c r="E6" s="163"/>
      <c r="F6" s="163"/>
      <c r="G6" s="163"/>
      <c r="H6" s="192" t="s">
        <v>37</v>
      </c>
      <c r="I6" s="163"/>
      <c r="J6" s="199"/>
    </row>
    <row r="7" spans="1:10" ht="15.75" thickBot="1">
      <c r="A7" s="164"/>
      <c r="B7" s="165"/>
      <c r="C7" s="165"/>
      <c r="D7" s="154"/>
      <c r="E7" s="154"/>
      <c r="F7" s="154"/>
      <c r="G7" s="154"/>
      <c r="H7" s="155"/>
      <c r="I7" s="154"/>
      <c r="J7" s="155"/>
    </row>
    <row r="8" spans="1:10" ht="55.5" customHeight="1" thickBot="1">
      <c r="A8" s="193" t="s">
        <v>13</v>
      </c>
      <c r="B8" s="194"/>
      <c r="C8" s="194"/>
      <c r="D8" s="166" t="s">
        <v>15</v>
      </c>
      <c r="E8" s="166" t="s">
        <v>16</v>
      </c>
      <c r="F8" s="166" t="s">
        <v>35</v>
      </c>
      <c r="G8" s="166" t="s">
        <v>36</v>
      </c>
      <c r="H8" s="167" t="s">
        <v>17</v>
      </c>
      <c r="I8" s="166" t="s">
        <v>71</v>
      </c>
      <c r="J8" s="167" t="s">
        <v>72</v>
      </c>
    </row>
    <row r="9" spans="1:10" s="5" customFormat="1">
      <c r="A9" s="168"/>
      <c r="B9" s="169"/>
      <c r="C9" s="169"/>
      <c r="D9" s="183"/>
      <c r="E9" s="183"/>
      <c r="F9" s="183"/>
      <c r="G9" s="183"/>
      <c r="H9" s="184"/>
      <c r="I9" s="183"/>
      <c r="J9" s="184"/>
    </row>
    <row r="10" spans="1:10" s="5" customFormat="1" ht="15.75" thickBot="1">
      <c r="A10" s="168"/>
      <c r="B10" s="169"/>
      <c r="C10" s="169"/>
      <c r="D10" s="183"/>
      <c r="E10" s="183"/>
      <c r="F10" s="183"/>
      <c r="G10" s="183"/>
      <c r="H10" s="184"/>
      <c r="I10" s="183"/>
      <c r="J10" s="184"/>
    </row>
    <row r="11" spans="1:10" ht="21" customHeight="1" thickBot="1">
      <c r="A11" s="170" t="s">
        <v>1</v>
      </c>
      <c r="B11" s="171" t="s">
        <v>49</v>
      </c>
      <c r="C11" s="176"/>
      <c r="D11" s="172"/>
      <c r="E11" s="173"/>
      <c r="F11" s="173"/>
      <c r="G11" s="173"/>
      <c r="H11" s="174">
        <f>SUM(G13:G22)</f>
        <v>0</v>
      </c>
      <c r="I11" s="173"/>
      <c r="J11" s="174">
        <f>SUM(I13:I22)</f>
        <v>0</v>
      </c>
    </row>
    <row r="12" spans="1:10">
      <c r="A12" s="164"/>
      <c r="B12" s="177"/>
      <c r="C12" s="177"/>
      <c r="D12" s="154"/>
      <c r="E12" s="154"/>
      <c r="F12" s="154"/>
      <c r="G12" s="154"/>
      <c r="H12" s="155"/>
      <c r="I12" s="154"/>
      <c r="J12" s="155"/>
    </row>
    <row r="13" spans="1:10" ht="15.75">
      <c r="A13" s="185" t="s">
        <v>2</v>
      </c>
      <c r="B13" s="187" t="s">
        <v>50</v>
      </c>
      <c r="C13" s="178"/>
      <c r="D13" s="159">
        <v>0</v>
      </c>
      <c r="E13" s="175" t="s">
        <v>38</v>
      </c>
      <c r="F13" s="159"/>
      <c r="G13" s="186">
        <f>+F13*D13</f>
        <v>0</v>
      </c>
      <c r="H13" s="155"/>
      <c r="I13" s="183"/>
      <c r="J13" s="155"/>
    </row>
    <row r="14" spans="1:10" ht="15.75">
      <c r="A14" s="185" t="s">
        <v>4</v>
      </c>
      <c r="B14" s="187" t="s">
        <v>3</v>
      </c>
      <c r="C14" s="178"/>
      <c r="D14" s="159">
        <v>0</v>
      </c>
      <c r="E14" s="175" t="s">
        <v>38</v>
      </c>
      <c r="F14" s="159"/>
      <c r="G14" s="186">
        <f t="shared" ref="G14:I22" si="0">+F14*D14</f>
        <v>0</v>
      </c>
      <c r="H14" s="155"/>
      <c r="I14" s="183"/>
      <c r="J14" s="155"/>
    </row>
    <row r="15" spans="1:10" ht="15.75">
      <c r="A15" s="185" t="s">
        <v>5</v>
      </c>
      <c r="B15" s="187" t="s">
        <v>51</v>
      </c>
      <c r="C15" s="178"/>
      <c r="D15" s="159">
        <v>0</v>
      </c>
      <c r="E15" s="175" t="s">
        <v>40</v>
      </c>
      <c r="F15" s="159"/>
      <c r="G15" s="186">
        <f t="shared" si="0"/>
        <v>0</v>
      </c>
      <c r="H15" s="155"/>
      <c r="I15" s="183"/>
      <c r="J15" s="155"/>
    </row>
    <row r="16" spans="1:10" ht="15.75">
      <c r="A16" s="185" t="s">
        <v>6</v>
      </c>
      <c r="B16" s="187" t="s">
        <v>52</v>
      </c>
      <c r="C16" s="178"/>
      <c r="D16" s="159">
        <v>0</v>
      </c>
      <c r="E16" s="175" t="s">
        <v>38</v>
      </c>
      <c r="F16" s="159"/>
      <c r="G16" s="186">
        <f t="shared" si="0"/>
        <v>0</v>
      </c>
      <c r="H16" s="155"/>
      <c r="I16" s="183"/>
      <c r="J16" s="155"/>
    </row>
    <row r="17" spans="1:10" ht="15.75">
      <c r="A17" s="185" t="s">
        <v>7</v>
      </c>
      <c r="B17" s="187" t="s">
        <v>53</v>
      </c>
      <c r="C17" s="178"/>
      <c r="D17" s="159">
        <v>0</v>
      </c>
      <c r="E17" s="175" t="s">
        <v>38</v>
      </c>
      <c r="F17" s="159"/>
      <c r="G17" s="186">
        <f t="shared" si="0"/>
        <v>0</v>
      </c>
      <c r="H17" s="155"/>
      <c r="I17" s="183"/>
      <c r="J17" s="155"/>
    </row>
    <row r="18" spans="1:10" ht="15.75">
      <c r="A18" s="185" t="s">
        <v>57</v>
      </c>
      <c r="B18" s="187" t="s">
        <v>54</v>
      </c>
      <c r="C18" s="178"/>
      <c r="D18" s="159">
        <v>0</v>
      </c>
      <c r="E18" s="175" t="s">
        <v>38</v>
      </c>
      <c r="F18" s="159"/>
      <c r="G18" s="186">
        <f t="shared" si="0"/>
        <v>0</v>
      </c>
      <c r="H18" s="155"/>
      <c r="I18" s="183"/>
      <c r="J18" s="155"/>
    </row>
    <row r="19" spans="1:10" ht="15.75">
      <c r="A19" s="185" t="s">
        <v>58</v>
      </c>
      <c r="B19" s="187" t="s">
        <v>55</v>
      </c>
      <c r="C19" s="178"/>
      <c r="D19" s="159">
        <v>0</v>
      </c>
      <c r="E19" s="175" t="s">
        <v>38</v>
      </c>
      <c r="F19" s="159"/>
      <c r="G19" s="186">
        <f t="shared" si="0"/>
        <v>0</v>
      </c>
      <c r="H19" s="155"/>
      <c r="I19" s="183"/>
      <c r="J19" s="155"/>
    </row>
    <row r="20" spans="1:10" ht="15.75">
      <c r="A20" s="185" t="s">
        <v>59</v>
      </c>
      <c r="B20" s="187" t="s">
        <v>62</v>
      </c>
      <c r="C20" s="178"/>
      <c r="D20" s="159">
        <v>0</v>
      </c>
      <c r="E20" s="175" t="s">
        <v>38</v>
      </c>
      <c r="F20" s="159"/>
      <c r="G20" s="186">
        <f t="shared" si="0"/>
        <v>0</v>
      </c>
      <c r="H20" s="155"/>
      <c r="I20" s="183"/>
      <c r="J20" s="155"/>
    </row>
    <row r="21" spans="1:10" ht="15.75">
      <c r="A21" s="185" t="s">
        <v>60</v>
      </c>
      <c r="B21" s="187" t="s">
        <v>56</v>
      </c>
      <c r="C21" s="178"/>
      <c r="D21" s="159">
        <v>0</v>
      </c>
      <c r="E21" s="175" t="s">
        <v>38</v>
      </c>
      <c r="F21" s="159"/>
      <c r="G21" s="186">
        <f t="shared" si="0"/>
        <v>0</v>
      </c>
      <c r="H21" s="155"/>
      <c r="I21" s="183"/>
      <c r="J21" s="155"/>
    </row>
    <row r="22" spans="1:10" ht="15.75">
      <c r="A22" s="185" t="s">
        <v>61</v>
      </c>
      <c r="B22" s="187" t="s">
        <v>63</v>
      </c>
      <c r="C22" s="178"/>
      <c r="D22" s="159">
        <v>0</v>
      </c>
      <c r="E22" s="175" t="s">
        <v>38</v>
      </c>
      <c r="F22" s="159"/>
      <c r="G22" s="186">
        <f t="shared" si="0"/>
        <v>0</v>
      </c>
      <c r="H22" s="155"/>
      <c r="I22" s="183"/>
      <c r="J22" s="155"/>
    </row>
    <row r="23" spans="1:10" s="5" customFormat="1" ht="15.75" thickBot="1">
      <c r="A23" s="179"/>
      <c r="B23" s="195"/>
      <c r="C23" s="195"/>
      <c r="D23" s="183"/>
      <c r="E23" s="183"/>
      <c r="F23" s="183"/>
      <c r="G23" s="183"/>
      <c r="H23" s="184"/>
      <c r="I23" s="183"/>
      <c r="J23" s="184"/>
    </row>
    <row r="24" spans="1:10" ht="21" customHeight="1" thickBot="1">
      <c r="A24" s="180" t="s">
        <v>8</v>
      </c>
      <c r="B24" s="181" t="s">
        <v>64</v>
      </c>
      <c r="C24" s="182"/>
      <c r="D24" s="172"/>
      <c r="E24" s="173"/>
      <c r="F24" s="173"/>
      <c r="G24" s="173"/>
      <c r="H24" s="174">
        <f>SUM(G26:G28)</f>
        <v>0</v>
      </c>
      <c r="I24" s="173"/>
      <c r="J24" s="174">
        <f>SUM(I26:I28)</f>
        <v>0</v>
      </c>
    </row>
    <row r="25" spans="1:10">
      <c r="A25" s="164"/>
      <c r="B25" s="177"/>
      <c r="C25" s="177"/>
      <c r="D25" s="154"/>
      <c r="E25" s="154"/>
      <c r="F25" s="154"/>
      <c r="G25" s="154"/>
      <c r="H25" s="155"/>
      <c r="I25" s="154"/>
      <c r="J25" s="155"/>
    </row>
    <row r="26" spans="1:10" ht="15.75">
      <c r="A26" s="185" t="s">
        <v>9</v>
      </c>
      <c r="B26" s="187" t="s">
        <v>65</v>
      </c>
      <c r="C26" s="178"/>
      <c r="D26" s="159">
        <v>0</v>
      </c>
      <c r="E26" s="175" t="s">
        <v>39</v>
      </c>
      <c r="F26" s="159">
        <v>100</v>
      </c>
      <c r="G26" s="186">
        <f t="shared" ref="G26:I28" si="1">+D26*F26</f>
        <v>0</v>
      </c>
      <c r="H26" s="155"/>
      <c r="I26" s="186">
        <f t="shared" si="1"/>
        <v>0</v>
      </c>
      <c r="J26" s="155"/>
    </row>
    <row r="27" spans="1:10" ht="15.75">
      <c r="A27" s="185" t="s">
        <v>10</v>
      </c>
      <c r="B27" s="187" t="s">
        <v>66</v>
      </c>
      <c r="C27" s="178"/>
      <c r="D27" s="159">
        <v>0</v>
      </c>
      <c r="E27" s="175" t="s">
        <v>39</v>
      </c>
      <c r="F27" s="159">
        <v>100</v>
      </c>
      <c r="G27" s="186">
        <f t="shared" si="1"/>
        <v>0</v>
      </c>
      <c r="H27" s="155"/>
      <c r="I27" s="186">
        <f t="shared" si="1"/>
        <v>0</v>
      </c>
      <c r="J27" s="155"/>
    </row>
    <row r="28" spans="1:10" ht="15.75">
      <c r="A28" s="185" t="s">
        <v>11</v>
      </c>
      <c r="B28" s="187" t="s">
        <v>67</v>
      </c>
      <c r="C28" s="178"/>
      <c r="D28" s="159">
        <v>0</v>
      </c>
      <c r="E28" s="175" t="s">
        <v>41</v>
      </c>
      <c r="F28" s="159">
        <v>100</v>
      </c>
      <c r="G28" s="186">
        <f t="shared" si="1"/>
        <v>0</v>
      </c>
      <c r="H28" s="155"/>
      <c r="I28" s="186">
        <f t="shared" si="1"/>
        <v>0</v>
      </c>
      <c r="J28" s="155"/>
    </row>
    <row r="29" spans="1:10" ht="15.75">
      <c r="A29" s="185"/>
      <c r="B29" s="187"/>
      <c r="C29" s="178"/>
      <c r="D29" s="159"/>
      <c r="E29" s="175"/>
      <c r="F29" s="159"/>
      <c r="G29" s="183"/>
      <c r="H29" s="155"/>
      <c r="I29" s="183"/>
      <c r="J29" s="155"/>
    </row>
    <row r="30" spans="1:10" ht="15.75">
      <c r="A30" s="185"/>
      <c r="B30" s="187"/>
      <c r="C30" s="178"/>
      <c r="D30" s="159"/>
      <c r="E30" s="175"/>
      <c r="F30" s="159"/>
      <c r="G30" s="183"/>
      <c r="H30" s="155"/>
      <c r="I30" s="183"/>
      <c r="J30" s="155"/>
    </row>
    <row r="31" spans="1:10" ht="15.75">
      <c r="A31" s="185"/>
      <c r="B31" s="187"/>
      <c r="C31" s="178"/>
      <c r="D31" s="159"/>
      <c r="E31" s="175"/>
      <c r="F31" s="159"/>
      <c r="G31" s="183"/>
      <c r="H31" s="155"/>
      <c r="I31" s="183"/>
      <c r="J31" s="155"/>
    </row>
    <row r="32" spans="1:10" ht="15.75" thickBot="1">
      <c r="A32" s="1"/>
      <c r="B32" s="4"/>
      <c r="C32" s="2"/>
    </row>
    <row r="33" spans="1:10" ht="31.5" customHeight="1" thickBot="1">
      <c r="A33" s="196" t="s">
        <v>0</v>
      </c>
      <c r="B33" s="197"/>
      <c r="C33" s="6"/>
      <c r="D33" s="7"/>
      <c r="E33" s="8"/>
      <c r="F33" s="8"/>
      <c r="G33" s="9"/>
      <c r="H33" s="188">
        <f>SUM(H11:H32)</f>
        <v>0</v>
      </c>
      <c r="I33" s="9"/>
      <c r="J33" s="188">
        <f>SUM(J11:J32)</f>
        <v>0</v>
      </c>
    </row>
    <row r="34" spans="1:10">
      <c r="B34" s="3"/>
      <c r="C34" s="3"/>
    </row>
    <row r="35" spans="1:10">
      <c r="B35" s="3"/>
      <c r="C35" s="3"/>
    </row>
    <row r="36" spans="1:10">
      <c r="B36" s="3"/>
      <c r="C36" s="3"/>
    </row>
    <row r="37" spans="1:10">
      <c r="B37" s="3"/>
      <c r="C37" s="3"/>
    </row>
    <row r="38" spans="1:10">
      <c r="B38" s="3"/>
      <c r="C38" s="3"/>
    </row>
    <row r="39" spans="1:10" ht="15" customHeight="1">
      <c r="B39" s="3"/>
      <c r="C39" s="3"/>
    </row>
    <row r="40" spans="1:10">
      <c r="B40" s="3"/>
      <c r="C40" s="3"/>
    </row>
    <row r="41" spans="1:10">
      <c r="B41" s="3"/>
      <c r="C41" s="3"/>
    </row>
    <row r="42" spans="1:10">
      <c r="B42" s="3"/>
      <c r="C42" s="3"/>
    </row>
    <row r="43" spans="1:10">
      <c r="B43" s="3"/>
      <c r="C43" s="3"/>
    </row>
  </sheetData>
  <mergeCells count="3">
    <mergeCell ref="A8:C8"/>
    <mergeCell ref="B23:C23"/>
    <mergeCell ref="A33:B33"/>
  </mergeCells>
  <dataValidations disablePrompts="1" count="1">
    <dataValidation type="list" allowBlank="1" showInputMessage="1" showErrorMessage="1" sqref="E26:E31 E13:E22">
      <formula1>"U, GL, ML, M2, M3, MES"</formula1>
    </dataValidation>
  </dataValidations>
  <pageMargins left="0.70866141732283472" right="0.70866141732283472" top="0.74803149606299213" bottom="0.74803149606299213" header="0.31496062992125984" footer="0.31496062992125984"/>
  <pageSetup scale="33" fitToHeight="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</vt:lpstr>
      <vt:lpstr>RUBRADO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mecampos</dc:creator>
  <cp:lastModifiedBy>rpini</cp:lastModifiedBy>
  <cp:lastPrinted>2014-01-13T19:32:18Z</cp:lastPrinted>
  <dcterms:created xsi:type="dcterms:W3CDTF">2013-03-18T18:41:53Z</dcterms:created>
  <dcterms:modified xsi:type="dcterms:W3CDTF">2014-01-13T19:33:13Z</dcterms:modified>
</cp:coreProperties>
</file>